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Gestion de información sectorial\"/>
    </mc:Choice>
  </mc:AlternateContent>
  <bookViews>
    <workbookView xWindow="0" yWindow="0" windowWidth="12360" windowHeight="6165"/>
  </bookViews>
  <sheets>
    <sheet name="Introducción" sheetId="7" r:id="rId1"/>
    <sheet name="Reconocimiento" sheetId="1" r:id="rId2"/>
    <sheet name="Gráfico" sheetId="2" r:id="rId3"/>
    <sheet name="Media" sheetId="5" r:id="rId4"/>
    <sheet name="Créditos" sheetId="6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1" i="1" l="1"/>
  <c r="N39" i="1"/>
  <c r="N37" i="1"/>
  <c r="N35" i="1"/>
  <c r="N32" i="1"/>
  <c r="N30" i="1"/>
  <c r="P30" i="1" s="1"/>
  <c r="N28" i="1"/>
  <c r="N26" i="1"/>
  <c r="P26" i="1" s="1"/>
  <c r="N23" i="1"/>
  <c r="N21" i="1"/>
  <c r="N19" i="1"/>
  <c r="N17" i="1"/>
  <c r="P17" i="1" s="1"/>
  <c r="N14" i="1"/>
  <c r="N12" i="1"/>
  <c r="N10" i="1"/>
  <c r="N8" i="1"/>
  <c r="M39" i="1"/>
  <c r="M41" i="1"/>
  <c r="M37" i="1"/>
  <c r="M35" i="1"/>
  <c r="M32" i="1"/>
  <c r="M30" i="1"/>
  <c r="M28" i="1"/>
  <c r="M26" i="1"/>
  <c r="M23" i="1"/>
  <c r="M21" i="1"/>
  <c r="M19" i="1"/>
  <c r="A28" i="1"/>
  <c r="A30" i="1" s="1"/>
  <c r="M17" i="1"/>
  <c r="A37" i="1"/>
  <c r="A39" i="1" s="1"/>
  <c r="M8" i="1"/>
  <c r="M10" i="1"/>
  <c r="M12" i="1"/>
  <c r="M14" i="1"/>
  <c r="O32" i="1" l="1"/>
  <c r="O23" i="1"/>
  <c r="O35" i="1"/>
  <c r="O28" i="1"/>
  <c r="O37" i="1"/>
  <c r="O41" i="1"/>
  <c r="O39" i="1"/>
  <c r="P28" i="1"/>
  <c r="O26" i="1"/>
  <c r="O30" i="1"/>
  <c r="P19" i="1"/>
  <c r="P21" i="1"/>
  <c r="O17" i="1"/>
  <c r="O21" i="1"/>
  <c r="O19" i="1"/>
  <c r="P39" i="1"/>
  <c r="P37" i="1"/>
  <c r="P35" i="1"/>
  <c r="O14" i="1"/>
  <c r="P8" i="1"/>
  <c r="A10" i="1"/>
  <c r="A12" i="1" s="1"/>
  <c r="C5" i="5" l="1"/>
  <c r="C6" i="5"/>
  <c r="C4" i="5"/>
  <c r="P12" i="1"/>
  <c r="P10" i="1"/>
  <c r="O8" i="1"/>
  <c r="O10" i="1"/>
  <c r="D5" i="5" l="1"/>
  <c r="O12" i="1"/>
  <c r="C3" i="5" s="1"/>
  <c r="D4" i="5"/>
  <c r="D6" i="5" l="1"/>
  <c r="D3" i="5"/>
</calcChain>
</file>

<file path=xl/sharedStrings.xml><?xml version="1.0" encoding="utf-8"?>
<sst xmlns="http://schemas.openxmlformats.org/spreadsheetml/2006/main" count="187" uniqueCount="152">
  <si>
    <t>Análisis - Investigación Desarrollo e Innovación (I+D+i)</t>
  </si>
  <si>
    <r>
      <t xml:space="preserve">Plantilla adaptada y traducida por </t>
    </r>
    <r>
      <rPr>
        <b/>
        <sz val="10"/>
        <rFont val="Arial"/>
        <family val="2"/>
      </rPr>
      <t>Elastic Heads</t>
    </r>
    <r>
      <rPr>
        <sz val="10"/>
        <rFont val="Arial"/>
        <family val="2"/>
      </rPr>
      <t xml:space="preserve"> para evaluar la usabilidad de páginas web basada en http://www.uxforthemasses.com/usability-reviews/
Para poder usar esta plantilla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tienes que crear una copia de este documento - Archivo/Hacer una copia</t>
    </r>
  </si>
  <si>
    <t>Inexistente = 0</t>
  </si>
  <si>
    <t>SeleccionarCatCat</t>
  </si>
  <si>
    <t>En desarrollo = 1</t>
  </si>
  <si>
    <t>Establecido = 2</t>
  </si>
  <si>
    <t>Objetivo: Identificar temas importantes sobre tecnologías de la 4RI, que potencialmente se pueden implementar en la institución</t>
  </si>
  <si>
    <t>Opcional: añade una descripción breve que fundamente la puntuación elegida</t>
  </si>
  <si>
    <t>Consolidado= 3</t>
  </si>
  <si>
    <t>1. DATOS GEOGRÁFICOS FUNDAMENTALES</t>
  </si>
  <si>
    <t>En desarrollo= 1</t>
  </si>
  <si>
    <t xml:space="preserve">Ponderación </t>
  </si>
  <si>
    <t>Ponderación - Porcentaje</t>
  </si>
  <si>
    <t>Valoración
(0 - 3)</t>
  </si>
  <si>
    <t>Puntaje</t>
  </si>
  <si>
    <t>DEFINICIÓN DE LOS TEMAS DE  DATOS FUNDAMENTALES SECTORIALES/INSTITUCIONALES</t>
  </si>
  <si>
    <t>No hay claridad sobre la definición de los temas que se consideran como fundamentales</t>
  </si>
  <si>
    <t xml:space="preserve"> Se han definido y documentado los temas de datos geográficos fundamentales IDE</t>
  </si>
  <si>
    <t xml:space="preserve">Los temas de datos geográficos fundamentales han sido identificados y caracterizados en el inventario de activos de información </t>
  </si>
  <si>
    <t>Los temas de datos geográficos fundamentales se han incluido en el catálogo de componentes y se han definido los mecanismos  de disponibilidad, acceso y uso</t>
  </si>
  <si>
    <t>PLAN DE PRODUCCIÓN/ADQUISICIÓN DE DATOS FUNDAMENTALES / INSTITUCIONALES</t>
  </si>
  <si>
    <t>No se ha formulado el Pkan de producción, adquisición, actualización de datos geográficos fundamentales</t>
  </si>
  <si>
    <t>El Plan Estratégico institucional incluye algunos proyectos de producción de datos geográficos fundamentales, no necesariamente asociados a la hoja de ruta</t>
  </si>
  <si>
    <t>El plan de producción de datos geográficos fundamentales, se encuentra alineados con el Plan Estratégico Institucional y Sectorial</t>
  </si>
  <si>
    <t>GESTIÓN DE INFORMACIÓN GEOESPACIAL:GOBIERNO, ALMACENAMIENTO, MANTENIMIENTO</t>
  </si>
  <si>
    <t xml:space="preserve">No se tiene claro el concepto ni el alcance de la gestión de información geográfica. No se identifica modelo IDE </t>
  </si>
  <si>
    <t>En algún área de la entidad, se han implementado bases de datos geográficas sin criterios de gestión, gobierno, almacenamiento, mantenimiento</t>
  </si>
  <si>
    <t>Existe un programa/proyecto institucional que define los criterios para el diseño de la Base de Datos Corporativa, su administración, almacenamiento, mantenimiento</t>
  </si>
  <si>
    <t>Se han establecido los lineamientos y el plan de trabajo para la implementación de la GBD, el gobierno de los datos, la administración, almacenamiento y mantenimiento. Articuladamente</t>
  </si>
  <si>
    <t>INTEGRACIÓN DE DATOS GEOESPACIALES: INTEGRACIÓN ESTADÍSTICA, DATOS ODS, ANALÍTICA</t>
  </si>
  <si>
    <t>No se han identificado opciones de integración de los datos geográficos fundamentales con otros datos estratégicos</t>
  </si>
  <si>
    <t>Existe una estrategia clara de identificación de datos estadísticos y su integración con datos geográficos fundamentales</t>
  </si>
  <si>
    <t>Se ha establecido un proyecto/grupo encargado de integrar datos estadísticos, geográficos y de indicadores que aportan a la medición de ODS</t>
  </si>
  <si>
    <t>Se ha consolidado un proyecto de Analítica geoespacial que integra los datos estadísticos, geográficos, de indicadores y variables para atender el cumplimiento de los Planes Estratégicos (PND, Sectorial, Institucional)</t>
  </si>
  <si>
    <t>2. METADATOS GEOGRAFICOS Y SERVICIO DE CATÁLOGO</t>
  </si>
  <si>
    <t>DEFINICIÓN DEL ESTÁNDAR DE METADATOS GEOGRAFICOS</t>
  </si>
  <si>
    <t>No se conoce la importancia de elaborar los metadatos de los activos de información geográficos</t>
  </si>
  <si>
    <t xml:space="preserve">Existe un inventario de activos de datos/información geográficos y el interés de usar un estándar </t>
  </si>
  <si>
    <t>PROCESO DE DOCUMENTACIÓN DE METADATOS</t>
  </si>
  <si>
    <t>No existe un proceso de documentación de metadatos de  los activos de información geográficos</t>
  </si>
  <si>
    <t>Se han definido perfiles parad documentar los metadatos de activos de información geográficos</t>
  </si>
  <si>
    <t>Existe un proceso documentado con los lineamientos y actividades que facilitan la documentación de metadatos de activos de información geográficos</t>
  </si>
  <si>
    <t>HERRAMIENTA DE GESTIÓN DE METADATOS</t>
  </si>
  <si>
    <t>No existe una herramienta o software para la documentación de metadatos geográficos</t>
  </si>
  <si>
    <t>Se ha seleccionado una herramienta o software de metadatos pero su uso es incipiente</t>
  </si>
  <si>
    <t>Se cuenta con una herramienta o software para metadatos geográficos que se utiliza en todas las áreas que gestionan activos de información geográficos</t>
  </si>
  <si>
    <t>PUBLICACIÓN DEL CATÁLOGO DE METADATOS</t>
  </si>
  <si>
    <t>No existe un catalogo de metadatos disponible en línea para consulta de los usuarios</t>
  </si>
  <si>
    <t>Se está realizando la personalización de la herramienta de metadatos geográficos para publicar el servicio de catálogo</t>
  </si>
  <si>
    <t>Se ha configurado y publicado el servicio de catálogo de metadatos geográficos, de acuerdo con el estándar internacional</t>
  </si>
  <si>
    <t>Se ha consolidado y divulgado el catálogo de metadatos geográficos e incluye la descarga de mapas estáticos y los servicios de mapas en la web</t>
  </si>
  <si>
    <t>3. ESTÁNDARES Y CALIDAD DE  INFORMACIÓN GEOGRÁFICA</t>
  </si>
  <si>
    <t>DEFINICIÓN DE ESTÁNDARES DE INFORMACIÓN GEOGRÁFICA</t>
  </si>
  <si>
    <t>No se conoce la importancia de conocer y aplicar estándares para activos de información geográficos</t>
  </si>
  <si>
    <t>En algún área de la entidad, se conocen los niveles de estandarización y su importancia en la gestión de activos de información geográficos</t>
  </si>
  <si>
    <t>Existe un programa/proyecto institucional que define los estándares de información geográfica para implementar la IDE</t>
  </si>
  <si>
    <t>Se han establecido los lineamientos y el plan de trabajo para la estandarización de activos de información geográficos, articuladamente</t>
  </si>
  <si>
    <t>CATÁLOGO DE OBJETOS</t>
  </si>
  <si>
    <t>No se conoce qué es un catálogo de objetos y como aporta a la organización de los activos de información geográficos</t>
  </si>
  <si>
    <t>En algún área de la entidad, se entienden los parámetros de aplicación del estándar de catalogación de objetos de información geográficos y se usan de manera aislada</t>
  </si>
  <si>
    <t>Existe un programa/proyecto institucional que definió las plantillas de trabajo para la catalogación de objetos de información geográficos</t>
  </si>
  <si>
    <t>Se han establecido los lineamientos y el plan de trabajo para la catalogación de objetos de información geográficos, articuladamente</t>
  </si>
  <si>
    <t>ESPECIFICACIONES  Y CALIDAD DE ACTIVOS DE INFORMACIÓN GEOGRÁFICOS</t>
  </si>
  <si>
    <t>No se reconoce la importancia de definir especificaciones y medir la calidad de los activos de información geográficos</t>
  </si>
  <si>
    <t>En algún área de la entidad, se entienden los parámetros para definir especificaciones técnicas y medir la calidad de activos información geográficos y se usan de manera aislada</t>
  </si>
  <si>
    <t>Existe un programa/proyecto institucional que definió las plantillas de trabajo para la definición de especificaciones técnicas y medir la calidad de activos  de información geográficos</t>
  </si>
  <si>
    <t>Se han establecido los lineamientos institucionales y el plan de trabajo para la definición de especificaciones técnicas y medición de la calidad de activos de información geográficos, articuladamente</t>
  </si>
  <si>
    <t>SISTEMA DE REFERENCIA DE COORDENADAS Y MÉTODOS DE GEORREFERENCIACIÓN</t>
  </si>
  <si>
    <t>4. SERVICIOS DE INFORMACIÓN GEOGRÁFICA EN LÍNEA</t>
  </si>
  <si>
    <t>ESTÁNDARES DE SERVICIOS DE INFORMACIÓN GEOGRÁFICA EN LÍNEA</t>
  </si>
  <si>
    <t>No se conoce cómo implementar servicios de información geográfica en línea, ni los estándares relacionados</t>
  </si>
  <si>
    <t>Existe un programa/proyecto institucional que define los estándares de servicios de información geográfica en línea</t>
  </si>
  <si>
    <t>Se han consolidado los lineamientos y el plan de trabajo para la implementación de servicios de información geográfica en línea, articuladamente</t>
  </si>
  <si>
    <t>PARÁMETROS DE INTEROPERABILIDAD</t>
  </si>
  <si>
    <t>No se conocen los parámetros de interoperabilidad de servicios de información geográfica en línea</t>
  </si>
  <si>
    <t>Se han definido parámetros de interoperabilidad a nivel de servicios de catálogo de metadatos geográficos</t>
  </si>
  <si>
    <t>Existe un programa/proyecto institucional de interoperabilidad de servicios de información geográfica según estándares de la industria</t>
  </si>
  <si>
    <t>Se ha consolidado los lineamientos institucionales y el plan de trabajo para interoperabilidad de servicios geográficos en relación con XROAD y Analítica de Datos</t>
  </si>
  <si>
    <t>CONSUMO DE SERVICIOS DE INFORMACIÓN EXTERNOS</t>
  </si>
  <si>
    <t>Se han integrado servicios de información geográfica en línea de otras entidades, en proyectos específicos, sin una consolidación institucional</t>
  </si>
  <si>
    <t>Existe un programa/proyecto institucional que identifica y documenta los servicios en línea que se consumen de otras instituciones</t>
  </si>
  <si>
    <t>Se han consolidado los lineamientos institucionales y el plan de trabajo para tener el catálogo de servicios en línea de otras instituciones que se consumen en los proyectos, articuladamente</t>
  </si>
  <si>
    <t>IMPLEMENTACIÓN DE SERVICIOS EN LÍNEA PARA CIUDADANOS</t>
  </si>
  <si>
    <t>Existen algunos servicios al ciudadano que involucran información geográfica en línea</t>
  </si>
  <si>
    <t>Existe un proyecto de formulación e implementación de servicios al ciudadano, incluyendo la interacción con información geográfica en línea</t>
  </si>
  <si>
    <t>Categoría</t>
  </si>
  <si>
    <t>Posible</t>
  </si>
  <si>
    <t>Obtenido</t>
  </si>
  <si>
    <t>Porcentaje</t>
  </si>
  <si>
    <t>Datos Fundamentales</t>
  </si>
  <si>
    <t>Metadatos y catálogo</t>
  </si>
  <si>
    <t>Estándares y calidad</t>
  </si>
  <si>
    <t>Servicios en Línea</t>
  </si>
  <si>
    <t>Basada en http://www.uxforthemasses.com/usability-reviews/</t>
  </si>
  <si>
    <t>TÍTULO:</t>
  </si>
  <si>
    <t>Metodología para la Identificación de brechas de Activos de Información del Sector Minero Energético</t>
  </si>
  <si>
    <t>OBJETIVO:</t>
  </si>
  <si>
    <t xml:space="preserve">Diseñar la metodología para la identificación de la brecha de activos de información del sector minero energético, como el conjunto de actividades y secuencia organizada de pasos que pueden ser aplicados para el análisis de requerimientos y el diseño de iniciativas relacionadas con los pilares del Modelo de Gestión de Información.  </t>
  </si>
  <si>
    <t>Se busca contar con un instrumento estándar que sea de fácil aplicación en los principales temas del Gobierno de Datos, la AE y la IDE. Con la consolidación de las Hojas de Ruta que se desarrollen se facilita la creación del portafolio de proyectos del Plan de Gestión de la Información Sectorial.</t>
  </si>
  <si>
    <t>RESUMEN:</t>
  </si>
  <si>
    <t>1. Desarrollar una comprensión clara e inequívoca del estado actual (AS IS)</t>
  </si>
  <si>
    <t>2.  Determinar el Estado Deseado – la Situación Objetivo (TO BE)</t>
  </si>
  <si>
    <t>3. Realizar el Análisis de Brechas</t>
  </si>
  <si>
    <t>4. Definir las prioridades</t>
  </si>
  <si>
    <t>PILARES Y VARIABLES/TEMAS DE ANÁLISIS DEL MODELO DE GESTIÓN DE INFORMACIÓN SECTORIAL</t>
  </si>
  <si>
    <t>Planeación Estratégica</t>
  </si>
  <si>
    <t>PNUD</t>
  </si>
  <si>
    <t>Plan Estratégico Sectorial</t>
  </si>
  <si>
    <t>Plan Estratégico Institucional</t>
  </si>
  <si>
    <t>Funciones/  Misión</t>
  </si>
  <si>
    <t>MIPG</t>
  </si>
  <si>
    <t>Arquitectura Empresarial</t>
  </si>
  <si>
    <t>Datos Maestros</t>
  </si>
  <si>
    <t>Mapa de Información</t>
  </si>
  <si>
    <t>Lenguaje común de intercambio</t>
  </si>
  <si>
    <t>Canales de Acceso</t>
  </si>
  <si>
    <t>Open Data</t>
  </si>
  <si>
    <t>Gobierno de Datos</t>
  </si>
  <si>
    <t>Datos maestros-transaccionales</t>
  </si>
  <si>
    <t>Metadato – repositorio</t>
  </si>
  <si>
    <t>Modelo y diseño de datos</t>
  </si>
  <si>
    <t>Almacenamiento y administración</t>
  </si>
  <si>
    <t>Seguridad de datos</t>
  </si>
  <si>
    <t>Sistemas de Información</t>
  </si>
  <si>
    <t>Disponibilidad</t>
  </si>
  <si>
    <t>Uso</t>
  </si>
  <si>
    <t>Acceso</t>
  </si>
  <si>
    <t>Interoperabilidad</t>
  </si>
  <si>
    <t>Servicios ciudadanos digitales</t>
  </si>
  <si>
    <t>Infraestructura de Datos Geoespaciales</t>
  </si>
  <si>
    <t>1. Datos Fundamentales</t>
  </si>
  <si>
    <t>2. Metadatos geográficos y servicios de catálogo</t>
  </si>
  <si>
    <t>3. Estándares y Calidad de Información Geográfica</t>
  </si>
  <si>
    <t>4. Servicios de Información Geografía en línea</t>
  </si>
  <si>
    <t>5.Políticas</t>
  </si>
  <si>
    <t>Investigación Desarrollo e Innovación</t>
  </si>
  <si>
    <t>Cyberseguridad</t>
  </si>
  <si>
    <t>Procesamiento en Nube</t>
  </si>
  <si>
    <t>BIG DATA</t>
  </si>
  <si>
    <t>Tecnologías Geoespaciales</t>
  </si>
  <si>
    <t>Inteligencia Artificial - IoT</t>
  </si>
  <si>
    <t>OBSERVACIONES</t>
  </si>
  <si>
    <t>No se cuenta con la identificación e inventario de servicios de información geográfica que se consumen de otras fuentes</t>
  </si>
  <si>
    <t>No existe una identificación de los servicios de información geográfica que atienden necesidades de los ciudadanos</t>
  </si>
  <si>
    <t>Se han consolidado los lineamientos y el plan de trabajo para la implementación de servicios al ciudadano que integran información y análisis geográficos, articuladamente</t>
  </si>
  <si>
    <t>Existe un plan específico de producción de datos geográficos fundamentales, totalmente articulado con la Hoja de Ruta</t>
  </si>
  <si>
    <t>Se ha decidido aplicar el estándar de metadatos ISO 19115 y se analiza su nivel de aplicación</t>
  </si>
  <si>
    <t>Se tienen definidos los parámetros de aplicación del Estándar de Metadatos y se ha dado el lineamiento de usarlo para todos los activos de datos/información geográficos</t>
  </si>
  <si>
    <t>Se ha consolidado el proceso de documentación de metadatos con el proceso de producción y administración de  activos de información geográficos</t>
  </si>
  <si>
    <t>Se ha consolidado el uso de la herramienta o software, de acuerdo con el proceso de documentación de metadatos geográficos. Existen buenas prácticas de administración de la herramienta</t>
  </si>
  <si>
    <t>No se sabe cuál es el Sistema de Referencia de Coordenadas y las opciones de georreferenciación de activos de información</t>
  </si>
  <si>
    <t>En algún área de la entidad, se conocen algunos estándares de la industrial para la publicación de servicios geográficos en línea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</si>
</sst>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8">
    <font>
      <sz val="10"/>
      <color rgb="FF000000"/>
      <name val="Arial"/>
    </font>
    <font>
      <sz val="10"/>
      <name val="Arial"/>
      <family val="2"/>
    </font>
    <font>
      <sz val="10"/>
      <color rgb="FFFFFFFF"/>
      <name val="Arial"/>
      <family val="2"/>
    </font>
    <font>
      <sz val="10"/>
      <color rgb="FF000080"/>
      <name val="Bliss 2 regular"/>
    </font>
    <font>
      <b/>
      <sz val="16"/>
      <color rgb="FF808080"/>
      <name val="Arial"/>
      <family val="2"/>
    </font>
    <font>
      <b/>
      <sz val="16"/>
      <color rgb="FF000080"/>
      <name val="Arial"/>
      <family val="2"/>
    </font>
    <font>
      <b/>
      <sz val="12"/>
      <color rgb="FF808080"/>
      <name val="Arial"/>
      <family val="2"/>
    </font>
    <font>
      <sz val="10"/>
      <color rgb="FFC0C0C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color rgb="FFFFFFFF"/>
      <name val="Consolas"/>
      <family val="3"/>
    </font>
    <font>
      <sz val="10"/>
      <color rgb="FF000000"/>
      <name val="Consolas"/>
      <family val="3"/>
    </font>
    <font>
      <sz val="10"/>
      <name val="Bliss 2 medium"/>
    </font>
    <font>
      <sz val="10"/>
      <color rgb="FFFFFFFF"/>
      <name val="-webkit-standard"/>
    </font>
    <font>
      <sz val="10"/>
      <color rgb="FF000000"/>
      <name val="-webkit-standard"/>
    </font>
    <font>
      <sz val="18"/>
      <color rgb="FF333333"/>
      <name val="Inconsolata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18"/>
      <color rgb="FFFFFFFF"/>
      <name val="Arial"/>
      <family val="2"/>
    </font>
    <font>
      <b/>
      <sz val="11"/>
      <name val="Arial"/>
      <family val="2"/>
    </font>
    <font>
      <sz val="11"/>
      <color rgb="FF80808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808080"/>
      <name val="Arial"/>
      <family val="2"/>
    </font>
    <font>
      <sz val="14"/>
      <name val="Arial"/>
      <family val="2"/>
    </font>
    <font>
      <b/>
      <sz val="13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24"/>
      <color rgb="FFFFFFFF"/>
      <name val="Arial"/>
      <family val="2"/>
    </font>
    <font>
      <b/>
      <sz val="13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3"/>
      <color rgb="FF1E4E79"/>
      <name val="Calibri"/>
      <family val="2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44546A"/>
      <name val="Calibri"/>
      <family val="2"/>
    </font>
    <font>
      <sz val="12"/>
      <color rgb="FF44546A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000000"/>
      </patternFill>
    </fill>
    <fill>
      <patternFill patternType="solid">
        <fgColor theme="5"/>
        <bgColor rgb="FF666666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rgb="FFFCFCF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theme="2"/>
        <bgColor rgb="FF548135"/>
      </patternFill>
    </fill>
    <fill>
      <patternFill patternType="solid">
        <fgColor theme="5"/>
        <bgColor rgb="FFA8D08D"/>
      </patternFill>
    </fill>
    <fill>
      <patternFill patternType="solid">
        <fgColor theme="5" tint="0.79998168889431442"/>
        <bgColor rgb="FFA8D08D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C5E0B3"/>
      </patternFill>
    </fill>
    <fill>
      <patternFill patternType="solid">
        <fgColor theme="5"/>
        <bgColor rgb="FFFFFFFF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46464"/>
      </left>
      <right style="thin">
        <color rgb="FF646464"/>
      </right>
      <top style="thin">
        <color rgb="FF6464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0" fontId="36" fillId="0" borderId="1"/>
  </cellStyleXfs>
  <cellXfs count="14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2" fillId="3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3" borderId="0" xfId="0" applyFont="1" applyFill="1"/>
    <xf numFmtId="0" fontId="11" fillId="3" borderId="0" xfId="0" applyFont="1" applyFill="1"/>
    <xf numFmtId="0" fontId="12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3" fillId="3" borderId="0" xfId="0" applyFont="1" applyFill="1"/>
    <xf numFmtId="0" fontId="14" fillId="3" borderId="0" xfId="0" applyFont="1" applyFill="1"/>
    <xf numFmtId="0" fontId="15" fillId="3" borderId="0" xfId="0" applyFont="1" applyFill="1"/>
    <xf numFmtId="0" fontId="2" fillId="3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horizontal="left" vertical="top"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2" fillId="0" borderId="0" xfId="0" applyFont="1"/>
    <xf numFmtId="0" fontId="21" fillId="0" borderId="0" xfId="0" applyFont="1" applyAlignment="1">
      <alignment horizontal="left" vertical="top"/>
    </xf>
    <xf numFmtId="0" fontId="23" fillId="0" borderId="0" xfId="0" applyFont="1" applyAlignment="1">
      <alignment vertical="top" wrapText="1"/>
    </xf>
    <xf numFmtId="0" fontId="24" fillId="0" borderId="1" xfId="0" applyFont="1" applyBorder="1" applyAlignment="1">
      <alignment vertical="center"/>
    </xf>
    <xf numFmtId="0" fontId="27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/>
    <xf numFmtId="10" fontId="1" fillId="3" borderId="0" xfId="0" applyNumberFormat="1" applyFont="1" applyFill="1"/>
    <xf numFmtId="0" fontId="19" fillId="6" borderId="1" xfId="0" applyFont="1" applyFill="1" applyBorder="1"/>
    <xf numFmtId="0" fontId="30" fillId="6" borderId="1" xfId="0" applyFont="1" applyFill="1" applyBorder="1"/>
    <xf numFmtId="0" fontId="26" fillId="7" borderId="5" xfId="0" applyFont="1" applyFill="1" applyBorder="1" applyAlignment="1">
      <alignment horizontal="center" vertical="center" wrapText="1"/>
    </xf>
    <xf numFmtId="0" fontId="26" fillId="7" borderId="6" xfId="0" applyFont="1" applyFill="1" applyBorder="1" applyAlignment="1">
      <alignment horizontal="center" vertical="center" wrapText="1"/>
    </xf>
    <xf numFmtId="0" fontId="31" fillId="8" borderId="4" xfId="0" applyFont="1" applyFill="1" applyBorder="1" applyAlignment="1">
      <alignment horizontal="center" vertical="center" wrapText="1"/>
    </xf>
    <xf numFmtId="0" fontId="32" fillId="9" borderId="0" xfId="0" applyFont="1" applyFill="1"/>
    <xf numFmtId="0" fontId="33" fillId="9" borderId="0" xfId="0" applyFont="1" applyFill="1"/>
    <xf numFmtId="0" fontId="34" fillId="10" borderId="0" xfId="0" applyFont="1" applyFill="1" applyAlignment="1">
      <alignment horizontal="center" vertical="center" wrapText="1"/>
    </xf>
    <xf numFmtId="0" fontId="28" fillId="8" borderId="3" xfId="0" applyFont="1" applyFill="1" applyBorder="1" applyAlignment="1">
      <alignment horizontal="center" vertical="center" wrapText="1"/>
    </xf>
    <xf numFmtId="0" fontId="35" fillId="10" borderId="1" xfId="0" applyFont="1" applyFill="1" applyBorder="1" applyAlignment="1">
      <alignment vertical="center"/>
    </xf>
    <xf numFmtId="0" fontId="29" fillId="9" borderId="0" xfId="0" applyFont="1" applyFill="1"/>
    <xf numFmtId="0" fontId="34" fillId="10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 wrapText="1"/>
    </xf>
    <xf numFmtId="0" fontId="0" fillId="9" borderId="0" xfId="0" applyFill="1"/>
    <xf numFmtId="0" fontId="6" fillId="10" borderId="1" xfId="0" applyFont="1" applyFill="1" applyBorder="1" applyAlignment="1">
      <alignment vertical="center"/>
    </xf>
    <xf numFmtId="0" fontId="37" fillId="0" borderId="1" xfId="2" applyFont="1"/>
    <xf numFmtId="0" fontId="38" fillId="0" borderId="1" xfId="2" applyFont="1"/>
    <xf numFmtId="0" fontId="36" fillId="0" borderId="1" xfId="2"/>
    <xf numFmtId="0" fontId="39" fillId="0" borderId="1" xfId="2" applyFont="1"/>
    <xf numFmtId="0" fontId="40" fillId="0" borderId="1" xfId="2" applyFont="1" applyAlignment="1">
      <alignment horizontal="center"/>
    </xf>
    <xf numFmtId="0" fontId="42" fillId="11" borderId="9" xfId="2" applyFont="1" applyFill="1" applyBorder="1" applyAlignment="1">
      <alignment horizontal="center" vertical="center" wrapText="1" readingOrder="1"/>
    </xf>
    <xf numFmtId="0" fontId="33" fillId="9" borderId="0" xfId="0" applyFont="1" applyFill="1" applyAlignment="1">
      <alignment horizontal="center" vertical="center"/>
    </xf>
    <xf numFmtId="0" fontId="23" fillId="5" borderId="3" xfId="0" quotePrefix="1" applyFont="1" applyFill="1" applyBorder="1" applyAlignment="1">
      <alignment horizontal="justify" vertical="center" wrapText="1" readingOrder="1"/>
    </xf>
    <xf numFmtId="0" fontId="23" fillId="0" borderId="3" xfId="0" applyFont="1" applyBorder="1" applyAlignment="1">
      <alignment horizontal="justify" vertical="center" wrapText="1" readingOrder="1"/>
    </xf>
    <xf numFmtId="0" fontId="23" fillId="5" borderId="3" xfId="0" applyFont="1" applyFill="1" applyBorder="1" applyAlignment="1">
      <alignment horizontal="justify" vertical="center" wrapText="1" readingOrder="1"/>
    </xf>
    <xf numFmtId="0" fontId="16" fillId="5" borderId="3" xfId="0" applyFont="1" applyFill="1" applyBorder="1" applyAlignment="1">
      <alignment horizontal="justify" vertical="center" wrapText="1" readingOrder="1"/>
    </xf>
    <xf numFmtId="0" fontId="22" fillId="5" borderId="3" xfId="0" applyFont="1" applyFill="1" applyBorder="1" applyAlignment="1">
      <alignment horizontal="justify" vertical="center" wrapText="1" readingOrder="1"/>
    </xf>
    <xf numFmtId="0" fontId="36" fillId="0" borderId="1" xfId="2"/>
    <xf numFmtId="0" fontId="0" fillId="0" borderId="0" xfId="0" applyAlignment="1"/>
    <xf numFmtId="0" fontId="41" fillId="14" borderId="1" xfId="2" applyFont="1" applyFill="1" applyBorder="1"/>
    <xf numFmtId="0" fontId="41" fillId="14" borderId="13" xfId="2" applyFont="1" applyFill="1" applyBorder="1"/>
    <xf numFmtId="0" fontId="42" fillId="14" borderId="1" xfId="2" applyFont="1" applyFill="1" applyBorder="1"/>
    <xf numFmtId="0" fontId="42" fillId="14" borderId="13" xfId="2" applyFont="1" applyFill="1" applyBorder="1"/>
    <xf numFmtId="0" fontId="43" fillId="14" borderId="1" xfId="2" applyFont="1" applyFill="1" applyBorder="1"/>
    <xf numFmtId="0" fontId="43" fillId="14" borderId="1" xfId="2" applyFont="1" applyFill="1" applyBorder="1" applyAlignment="1">
      <alignment vertical="center"/>
    </xf>
    <xf numFmtId="0" fontId="43" fillId="14" borderId="1" xfId="2" applyFont="1" applyFill="1" applyBorder="1" applyAlignment="1">
      <alignment horizontal="left" vertical="center"/>
    </xf>
    <xf numFmtId="0" fontId="44" fillId="14" borderId="15" xfId="2" applyFont="1" applyFill="1" applyBorder="1"/>
    <xf numFmtId="0" fontId="42" fillId="14" borderId="15" xfId="2" applyFont="1" applyFill="1" applyBorder="1"/>
    <xf numFmtId="0" fontId="42" fillId="14" borderId="16" xfId="2" applyFont="1" applyFill="1" applyBorder="1"/>
    <xf numFmtId="0" fontId="45" fillId="12" borderId="17" xfId="2" applyFont="1" applyFill="1" applyBorder="1"/>
    <xf numFmtId="0" fontId="45" fillId="12" borderId="18" xfId="2" applyFont="1" applyFill="1" applyBorder="1"/>
    <xf numFmtId="0" fontId="45" fillId="12" borderId="19" xfId="2" applyFont="1" applyFill="1" applyBorder="1"/>
    <xf numFmtId="0" fontId="46" fillId="12" borderId="20" xfId="2" applyFont="1" applyFill="1" applyBorder="1" applyAlignment="1">
      <alignment horizontal="center" vertical="center"/>
    </xf>
    <xf numFmtId="0" fontId="42" fillId="11" borderId="22" xfId="2" applyFont="1" applyFill="1" applyBorder="1" applyAlignment="1">
      <alignment horizontal="center" vertical="center" wrapText="1" readingOrder="1"/>
    </xf>
    <xf numFmtId="0" fontId="42" fillId="11" borderId="23" xfId="2" applyFont="1" applyFill="1" applyBorder="1" applyAlignment="1">
      <alignment horizontal="center" vertical="center" wrapText="1" readingOrder="1"/>
    </xf>
    <xf numFmtId="0" fontId="46" fillId="12" borderId="24" xfId="2" applyFont="1" applyFill="1" applyBorder="1" applyAlignment="1">
      <alignment horizontal="center" vertical="center"/>
    </xf>
    <xf numFmtId="0" fontId="42" fillId="11" borderId="25" xfId="2" applyFont="1" applyFill="1" applyBorder="1" applyAlignment="1">
      <alignment horizontal="center" vertical="center" wrapText="1" readingOrder="1"/>
    </xf>
    <xf numFmtId="0" fontId="46" fillId="12" borderId="26" xfId="2" applyFont="1" applyFill="1" applyBorder="1" applyAlignment="1">
      <alignment horizontal="center" vertical="center"/>
    </xf>
    <xf numFmtId="0" fontId="42" fillId="11" borderId="29" xfId="2" applyFont="1" applyFill="1" applyBorder="1" applyAlignment="1">
      <alignment horizontal="center" vertical="center" wrapText="1" readingOrder="1"/>
    </xf>
    <xf numFmtId="0" fontId="42" fillId="11" borderId="30" xfId="2" applyFont="1" applyFill="1" applyBorder="1" applyAlignment="1">
      <alignment horizontal="center" vertical="center" wrapText="1" readingOrder="1"/>
    </xf>
    <xf numFmtId="0" fontId="34" fillId="17" borderId="1" xfId="0" applyFont="1" applyFill="1" applyBorder="1" applyAlignment="1">
      <alignment vertical="center"/>
    </xf>
    <xf numFmtId="0" fontId="34" fillId="17" borderId="1" xfId="0" applyFont="1" applyFill="1" applyBorder="1" applyAlignment="1">
      <alignment horizontal="center" vertical="center"/>
    </xf>
    <xf numFmtId="43" fontId="34" fillId="7" borderId="1" xfId="1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/>
    </xf>
    <xf numFmtId="0" fontId="1" fillId="18" borderId="1" xfId="0" applyFont="1" applyFill="1" applyBorder="1"/>
    <xf numFmtId="0" fontId="1" fillId="18" borderId="1" xfId="0" applyFont="1" applyFill="1" applyBorder="1" applyAlignment="1">
      <alignment horizontal="center"/>
    </xf>
    <xf numFmtId="43" fontId="1" fillId="18" borderId="1" xfId="1" applyFont="1" applyFill="1" applyBorder="1" applyAlignment="1">
      <alignment horizontal="center"/>
    </xf>
    <xf numFmtId="10" fontId="1" fillId="18" borderId="1" xfId="0" applyNumberFormat="1" applyFont="1" applyFill="1" applyBorder="1" applyAlignment="1">
      <alignment horizontal="center"/>
    </xf>
    <xf numFmtId="0" fontId="1" fillId="15" borderId="1" xfId="0" applyFont="1" applyFill="1" applyBorder="1"/>
    <xf numFmtId="0" fontId="1" fillId="15" borderId="1" xfId="0" applyFont="1" applyFill="1" applyBorder="1" applyAlignment="1">
      <alignment horizontal="center"/>
    </xf>
    <xf numFmtId="43" fontId="1" fillId="15" borderId="1" xfId="1" applyFont="1" applyFill="1" applyBorder="1" applyAlignment="1">
      <alignment horizontal="center"/>
    </xf>
    <xf numFmtId="10" fontId="1" fillId="15" borderId="1" xfId="0" applyNumberFormat="1" applyFont="1" applyFill="1" applyBorder="1" applyAlignment="1">
      <alignment horizontal="center"/>
    </xf>
    <xf numFmtId="0" fontId="35" fillId="6" borderId="31" xfId="0" applyFont="1" applyFill="1" applyBorder="1" applyAlignment="1">
      <alignment horizontal="center"/>
    </xf>
    <xf numFmtId="0" fontId="35" fillId="6" borderId="32" xfId="0" applyFont="1" applyFill="1" applyBorder="1" applyAlignment="1">
      <alignment horizontal="center"/>
    </xf>
    <xf numFmtId="0" fontId="35" fillId="6" borderId="6" xfId="0" applyFont="1" applyFill="1" applyBorder="1" applyAlignment="1">
      <alignment horizontal="center"/>
    </xf>
    <xf numFmtId="0" fontId="42" fillId="16" borderId="27" xfId="2" applyFont="1" applyFill="1" applyBorder="1" applyAlignment="1">
      <alignment horizontal="center" vertical="center" wrapText="1" readingOrder="1"/>
    </xf>
    <xf numFmtId="0" fontId="1" fillId="15" borderId="27" xfId="2" applyFont="1" applyFill="1" applyBorder="1"/>
    <xf numFmtId="0" fontId="1" fillId="15" borderId="28" xfId="2" applyFont="1" applyFill="1" applyBorder="1"/>
    <xf numFmtId="0" fontId="42" fillId="16" borderId="11" xfId="2" applyFont="1" applyFill="1" applyBorder="1" applyAlignment="1">
      <alignment horizontal="center" vertical="center" readingOrder="1"/>
    </xf>
    <xf numFmtId="0" fontId="1" fillId="15" borderId="11" xfId="2" applyFont="1" applyFill="1" applyBorder="1"/>
    <xf numFmtId="0" fontId="1" fillId="15" borderId="21" xfId="2" applyFont="1" applyFill="1" applyBorder="1"/>
    <xf numFmtId="0" fontId="42" fillId="16" borderId="8" xfId="2" applyFont="1" applyFill="1" applyBorder="1" applyAlignment="1">
      <alignment horizontal="center" vertical="center" readingOrder="1"/>
    </xf>
    <xf numFmtId="0" fontId="1" fillId="15" borderId="8" xfId="2" applyFont="1" applyFill="1" applyBorder="1"/>
    <xf numFmtId="0" fontId="1" fillId="15" borderId="10" xfId="2" applyFont="1" applyFill="1" applyBorder="1"/>
    <xf numFmtId="0" fontId="42" fillId="16" borderId="8" xfId="2" applyFont="1" applyFill="1" applyBorder="1" applyAlignment="1">
      <alignment horizontal="center" vertical="center" wrapText="1" readingOrder="1"/>
    </xf>
    <xf numFmtId="0" fontId="41" fillId="14" borderId="7" xfId="2" applyFont="1" applyFill="1" applyBorder="1" applyAlignment="1">
      <alignment horizontal="center" vertical="center" wrapText="1"/>
    </xf>
    <xf numFmtId="0" fontId="1" fillId="15" borderId="7" xfId="2" applyFont="1" applyFill="1" applyBorder="1"/>
    <xf numFmtId="0" fontId="1" fillId="15" borderId="14" xfId="2" applyFont="1" applyFill="1" applyBorder="1"/>
    <xf numFmtId="0" fontId="46" fillId="13" borderId="11" xfId="2" applyFont="1" applyFill="1" applyBorder="1" applyAlignment="1">
      <alignment horizontal="center" wrapText="1"/>
    </xf>
    <xf numFmtId="0" fontId="47" fillId="7" borderId="11" xfId="2" applyFont="1" applyFill="1" applyBorder="1"/>
    <xf numFmtId="0" fontId="47" fillId="7" borderId="12" xfId="2" applyFont="1" applyFill="1" applyBorder="1"/>
    <xf numFmtId="0" fontId="41" fillId="14" borderId="1" xfId="2" applyFont="1" applyFill="1" applyBorder="1" applyAlignment="1">
      <alignment horizontal="center" vertical="center" wrapText="1" readingOrder="1"/>
    </xf>
    <xf numFmtId="0" fontId="1" fillId="15" borderId="1" xfId="2" applyFont="1" applyFill="1" applyBorder="1"/>
    <xf numFmtId="0" fontId="1" fillId="15" borderId="13" xfId="2" applyFont="1" applyFill="1" applyBorder="1"/>
    <xf numFmtId="0" fontId="37" fillId="0" borderId="1" xfId="2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vertical="top" wrapText="1"/>
    </xf>
    <xf numFmtId="0" fontId="1" fillId="0" borderId="0" xfId="0" applyFont="1" applyAlignment="1"/>
    <xf numFmtId="0" fontId="2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0" fillId="0" borderId="0" xfId="0" applyAlignment="1"/>
    <xf numFmtId="0" fontId="1" fillId="4" borderId="0" xfId="0" applyFont="1" applyFill="1" applyAlignment="1"/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0" fillId="0" borderId="33" xfId="0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bgColor theme="5"/>
        </patternFill>
      </fill>
      <alignment vertical="center" textRotation="0" wrapText="0" indent="0" justifyLastLine="0" shrinkToFit="0" readingOrder="0"/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2000" b="0">
                <a:solidFill>
                  <a:srgbClr val="000000"/>
                </a:solidFill>
                <a:latin typeface="Roboto"/>
              </a:defRPr>
            </a:pPr>
            <a:r>
              <a:rPr lang="es-CO" sz="2000" b="0">
                <a:solidFill>
                  <a:srgbClr val="000000"/>
                </a:solidFill>
                <a:latin typeface="Roboto"/>
              </a:rPr>
              <a:t>Análisis - Infraestructura</a:t>
            </a:r>
            <a:r>
              <a:rPr lang="es-CO" sz="2000" b="0" baseline="0">
                <a:solidFill>
                  <a:srgbClr val="000000"/>
                </a:solidFill>
                <a:latin typeface="Roboto"/>
              </a:rPr>
              <a:t> de Datos Espaciales (IDE)</a:t>
            </a:r>
            <a:endParaRPr lang="es-CO" sz="2000" b="0">
              <a:solidFill>
                <a:srgbClr val="000000"/>
              </a:solidFill>
              <a:latin typeface="Roboto"/>
            </a:endParaRPr>
          </a:p>
        </c:rich>
      </c:tx>
      <c:layout>
        <c:manualLayout>
          <c:xMode val="edge"/>
          <c:yMode val="edge"/>
          <c:x val="3.1438054174006989E-2"/>
          <c:y val="5.0000096851362218E-2"/>
        </c:manualLayout>
      </c:layout>
      <c:overlay val="0"/>
    </c:title>
    <c:autoTitleDeleted val="0"/>
    <c:plotArea>
      <c:layout>
        <c:manualLayout>
          <c:xMode val="edge"/>
          <c:yMode val="edge"/>
          <c:x val="7.6960309777347538E-2"/>
          <c:y val="0.19180074375954159"/>
          <c:w val="0.92303969022265242"/>
          <c:h val="0.6595601738632052"/>
        </c:manualLayout>
      </c:layout>
      <c:radarChart>
        <c:radarStyle val="marker"/>
        <c:varyColors val="1"/>
        <c:ser>
          <c:idx val="0"/>
          <c:order val="0"/>
          <c:tx>
            <c:strRef>
              <c:f>Media!$D$2</c:f>
              <c:strCache>
                <c:ptCount val="1"/>
                <c:pt idx="0">
                  <c:v>Porcentaje</c:v>
                </c:pt>
              </c:strCache>
            </c:strRef>
          </c:tx>
          <c:spPr>
            <a:ln w="19050" cmpd="sng">
              <a:solidFill>
                <a:srgbClr val="9900FF"/>
              </a:solidFill>
            </a:ln>
          </c:spPr>
          <c:marker>
            <c:symbol val="circle"/>
            <c:size val="7"/>
            <c:spPr>
              <a:solidFill>
                <a:srgbClr val="9900FF"/>
              </a:solidFill>
              <a:ln cmpd="sng">
                <a:solidFill>
                  <a:srgbClr val="9900FF"/>
                </a:solidFill>
              </a:ln>
            </c:spPr>
          </c:marker>
          <c:cat>
            <c:strRef>
              <c:f>Media!$A$3:$A$6</c:f>
              <c:strCache>
                <c:ptCount val="4"/>
                <c:pt idx="0">
                  <c:v>Datos Fundamentales</c:v>
                </c:pt>
                <c:pt idx="1">
                  <c:v>Metadatos y catálogo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Media!$D$3:$D$6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F6-46C7-A804-79A76225D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636976"/>
        <c:axId val="230639720"/>
      </c:radarChart>
      <c:catAx>
        <c:axId val="23063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CO"/>
          </a:p>
        </c:txPr>
        <c:crossAx val="230639720"/>
        <c:crosses val="autoZero"/>
        <c:auto val="1"/>
        <c:lblAlgn val="ctr"/>
        <c:lblOffset val="100"/>
        <c:noMultiLvlLbl val="1"/>
      </c:catAx>
      <c:valAx>
        <c:axId val="2306397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800" b="0">
                    <a:solidFill>
                      <a:srgbClr val="000000"/>
                    </a:solidFill>
                    <a:latin typeface="Roboto"/>
                  </a:defRPr>
                </a:pPr>
                <a:endParaRPr lang="es-CO"/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CO"/>
          </a:p>
        </c:txPr>
        <c:crossAx val="230636976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622300</xdr:colOff>
      <xdr:row>3</xdr:row>
      <xdr:rowOff>169863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1549550-6D16-4D20-3DE2-AE5F1F5B1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8600" cy="842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5</xdr:row>
      <xdr:rowOff>76200</xdr:rowOff>
    </xdr:from>
    <xdr:ext cx="219075" cy="2190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42335</xdr:rowOff>
    </xdr:from>
    <xdr:to>
      <xdr:col>1</xdr:col>
      <xdr:colOff>1524000</xdr:colOff>
      <xdr:row>1</xdr:row>
      <xdr:rowOff>130529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B346700-51C9-DF09-E8D9-9CADFD33F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5"/>
          <a:ext cx="1862667" cy="1047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7705725" cy="5162550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0</xdr:col>
      <xdr:colOff>1358900</xdr:colOff>
      <xdr:row>1</xdr:row>
      <xdr:rowOff>103981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5A500294-F581-75F9-8CD2-A9FEA3555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8900" cy="7643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1536700</xdr:colOff>
      <xdr:row>1</xdr:row>
      <xdr:rowOff>51595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0FD2610-451A-A888-E604-ABC0B3B04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536700" cy="8643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1</xdr:row>
      <xdr:rowOff>54769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559A789-B002-B1D8-B370-9B96419B3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1100" cy="66436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2" displayName="Tabla2" ref="A2:D6" totalsRowShown="0" headerRowDxfId="5" tableBorderDxfId="4">
  <autoFilter ref="A2:D6"/>
  <tableColumns count="4">
    <tableColumn id="1" name="Categoría" dataDxfId="3"/>
    <tableColumn id="2" name="Posible" dataDxfId="2"/>
    <tableColumn id="3" name="Obtenido" dataDxfId="1"/>
    <tableColumn id="4" name="Porcentaje" dataDxfId="0">
      <calculatedColumnFormula>(C3/B3)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8" workbookViewId="0">
      <selection activeCell="L17" sqref="L17"/>
    </sheetView>
  </sheetViews>
  <sheetFormatPr baseColWidth="10" defaultColWidth="12.42578125" defaultRowHeight="15" customHeight="1"/>
  <cols>
    <col min="1" max="2" width="11.42578125" style="67" customWidth="1"/>
    <col min="3" max="3" width="4.140625" style="67" customWidth="1"/>
    <col min="4" max="5" width="11.42578125" style="67" customWidth="1"/>
    <col min="6" max="7" width="20.42578125" style="67" customWidth="1"/>
    <col min="8" max="11" width="19.85546875" style="67" customWidth="1"/>
    <col min="12" max="26" width="11.42578125" style="67" customWidth="1"/>
    <col min="27" max="16384" width="12.42578125" style="67"/>
  </cols>
  <sheetData>
    <row r="1" spans="1:26" s="77" customFormat="1" ht="18.75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66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6" s="77" customForma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s="77" customFormat="1" ht="18.7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66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1:26" s="77" customFormat="1" ht="17.2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68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 ht="15.75" thickBo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spans="1:26" ht="21">
      <c r="A6" s="65"/>
      <c r="B6" s="89" t="s">
        <v>94</v>
      </c>
      <c r="C6" s="128" t="s">
        <v>95</v>
      </c>
      <c r="D6" s="129"/>
      <c r="E6" s="129"/>
      <c r="F6" s="129"/>
      <c r="G6" s="129"/>
      <c r="H6" s="129"/>
      <c r="I6" s="129"/>
      <c r="J6" s="130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1:26" ht="15.75">
      <c r="A7" s="65"/>
      <c r="B7" s="90"/>
      <c r="C7" s="79"/>
      <c r="D7" s="79"/>
      <c r="E7" s="79"/>
      <c r="F7" s="79"/>
      <c r="G7" s="79"/>
      <c r="H7" s="79"/>
      <c r="I7" s="79"/>
      <c r="J7" s="80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1:26">
      <c r="A8" s="65"/>
      <c r="B8" s="90" t="s">
        <v>96</v>
      </c>
      <c r="C8" s="131" t="s">
        <v>97</v>
      </c>
      <c r="D8" s="132"/>
      <c r="E8" s="132"/>
      <c r="F8" s="132"/>
      <c r="G8" s="132"/>
      <c r="H8" s="132"/>
      <c r="I8" s="132"/>
      <c r="J8" s="133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spans="1:26" ht="39" customHeight="1">
      <c r="A9" s="65"/>
      <c r="B9" s="90"/>
      <c r="C9" s="132"/>
      <c r="D9" s="132"/>
      <c r="E9" s="132"/>
      <c r="F9" s="132"/>
      <c r="G9" s="132"/>
      <c r="H9" s="132"/>
      <c r="I9" s="132"/>
      <c r="J9" s="133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 spans="1:26" ht="15.75">
      <c r="A10" s="65"/>
      <c r="B10" s="90"/>
      <c r="C10" s="79"/>
      <c r="D10" s="79"/>
      <c r="E10" s="79"/>
      <c r="F10" s="79"/>
      <c r="G10" s="79"/>
      <c r="H10" s="79"/>
      <c r="I10" s="79"/>
      <c r="J10" s="80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 spans="1:26" ht="42.75" customHeight="1">
      <c r="A11" s="65"/>
      <c r="B11" s="90"/>
      <c r="C11" s="125" t="s">
        <v>98</v>
      </c>
      <c r="D11" s="126"/>
      <c r="E11" s="126"/>
      <c r="F11" s="126"/>
      <c r="G11" s="126"/>
      <c r="H11" s="126"/>
      <c r="I11" s="126"/>
      <c r="J11" s="127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1:26" ht="15.75">
      <c r="A12" s="65"/>
      <c r="B12" s="90"/>
      <c r="C12" s="81"/>
      <c r="D12" s="81"/>
      <c r="E12" s="81"/>
      <c r="F12" s="81"/>
      <c r="G12" s="81"/>
      <c r="H12" s="81"/>
      <c r="I12" s="81"/>
      <c r="J12" s="82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1:26" ht="15.75">
      <c r="A13" s="65"/>
      <c r="B13" s="90" t="s">
        <v>99</v>
      </c>
      <c r="C13" s="83"/>
      <c r="D13" s="83" t="s">
        <v>100</v>
      </c>
      <c r="E13" s="81"/>
      <c r="F13" s="81"/>
      <c r="G13" s="81"/>
      <c r="H13" s="81"/>
      <c r="I13" s="81"/>
      <c r="J13" s="82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1:26" ht="15.75">
      <c r="A14" s="65"/>
      <c r="B14" s="90"/>
      <c r="C14" s="83"/>
      <c r="D14" s="83" t="s">
        <v>101</v>
      </c>
      <c r="E14" s="81"/>
      <c r="F14" s="81"/>
      <c r="G14" s="81"/>
      <c r="H14" s="81"/>
      <c r="I14" s="81"/>
      <c r="J14" s="82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 spans="1:26" ht="15.75">
      <c r="A15" s="65"/>
      <c r="B15" s="90"/>
      <c r="C15" s="84"/>
      <c r="D15" s="85" t="s">
        <v>102</v>
      </c>
      <c r="E15" s="81"/>
      <c r="F15" s="81"/>
      <c r="G15" s="81"/>
      <c r="H15" s="81"/>
      <c r="I15" s="81"/>
      <c r="J15" s="82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 spans="1:26" ht="15.75">
      <c r="A16" s="65"/>
      <c r="B16" s="90"/>
      <c r="C16" s="84"/>
      <c r="D16" s="85" t="s">
        <v>103</v>
      </c>
      <c r="E16" s="81"/>
      <c r="F16" s="81"/>
      <c r="G16" s="81"/>
      <c r="H16" s="81"/>
      <c r="I16" s="81"/>
      <c r="J16" s="82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</row>
    <row r="17" spans="1:26" ht="16.5" thickBot="1">
      <c r="A17" s="65"/>
      <c r="B17" s="91"/>
      <c r="C17" s="86"/>
      <c r="D17" s="86"/>
      <c r="E17" s="87"/>
      <c r="F17" s="87"/>
      <c r="G17" s="87"/>
      <c r="H17" s="87"/>
      <c r="I17" s="87"/>
      <c r="J17" s="88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 spans="1:26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spans="1:26" ht="15.75" thickBot="1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16.5" thickBot="1">
      <c r="A20" s="65"/>
      <c r="B20" s="69"/>
      <c r="C20" s="112" t="s">
        <v>104</v>
      </c>
      <c r="D20" s="113"/>
      <c r="E20" s="113"/>
      <c r="F20" s="113"/>
      <c r="G20" s="113"/>
      <c r="H20" s="113"/>
      <c r="I20" s="113"/>
      <c r="J20" s="114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43.5" customHeight="1">
      <c r="A21" s="65"/>
      <c r="B21" s="92">
        <v>1</v>
      </c>
      <c r="C21" s="118" t="s">
        <v>105</v>
      </c>
      <c r="D21" s="119"/>
      <c r="E21" s="120"/>
      <c r="F21" s="93" t="s">
        <v>106</v>
      </c>
      <c r="G21" s="93" t="s">
        <v>107</v>
      </c>
      <c r="H21" s="93" t="s">
        <v>108</v>
      </c>
      <c r="I21" s="93" t="s">
        <v>109</v>
      </c>
      <c r="J21" s="94" t="s">
        <v>110</v>
      </c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43.5" customHeight="1">
      <c r="A22" s="65"/>
      <c r="B22" s="95">
        <v>2</v>
      </c>
      <c r="C22" s="121" t="s">
        <v>111</v>
      </c>
      <c r="D22" s="122"/>
      <c r="E22" s="123"/>
      <c r="F22" s="70" t="s">
        <v>112</v>
      </c>
      <c r="G22" s="70" t="s">
        <v>113</v>
      </c>
      <c r="H22" s="70" t="s">
        <v>114</v>
      </c>
      <c r="I22" s="70" t="s">
        <v>115</v>
      </c>
      <c r="J22" s="96" t="s">
        <v>116</v>
      </c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43.5" customHeight="1">
      <c r="A23" s="65"/>
      <c r="B23" s="95">
        <v>3</v>
      </c>
      <c r="C23" s="121" t="s">
        <v>117</v>
      </c>
      <c r="D23" s="122"/>
      <c r="E23" s="123"/>
      <c r="F23" s="70" t="s">
        <v>118</v>
      </c>
      <c r="G23" s="70" t="s">
        <v>119</v>
      </c>
      <c r="H23" s="70" t="s">
        <v>120</v>
      </c>
      <c r="I23" s="70" t="s">
        <v>121</v>
      </c>
      <c r="J23" s="96" t="s">
        <v>122</v>
      </c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 spans="1:26" ht="43.5" customHeight="1">
      <c r="A24" s="65"/>
      <c r="B24" s="95">
        <v>4</v>
      </c>
      <c r="C24" s="121" t="s">
        <v>123</v>
      </c>
      <c r="D24" s="122"/>
      <c r="E24" s="123"/>
      <c r="F24" s="70" t="s">
        <v>124</v>
      </c>
      <c r="G24" s="70" t="s">
        <v>125</v>
      </c>
      <c r="H24" s="70" t="s">
        <v>126</v>
      </c>
      <c r="I24" s="70" t="s">
        <v>127</v>
      </c>
      <c r="J24" s="96" t="s">
        <v>128</v>
      </c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spans="1:26" ht="63">
      <c r="A25" s="65"/>
      <c r="B25" s="95">
        <v>5</v>
      </c>
      <c r="C25" s="124" t="s">
        <v>129</v>
      </c>
      <c r="D25" s="122"/>
      <c r="E25" s="123"/>
      <c r="F25" s="70" t="s">
        <v>130</v>
      </c>
      <c r="G25" s="70" t="s">
        <v>131</v>
      </c>
      <c r="H25" s="70" t="s">
        <v>132</v>
      </c>
      <c r="I25" s="70" t="s">
        <v>133</v>
      </c>
      <c r="J25" s="96" t="s">
        <v>134</v>
      </c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 spans="1:26" ht="43.5" customHeight="1" thickBot="1">
      <c r="A26" s="65"/>
      <c r="B26" s="97">
        <v>6</v>
      </c>
      <c r="C26" s="115" t="s">
        <v>135</v>
      </c>
      <c r="D26" s="116"/>
      <c r="E26" s="117"/>
      <c r="F26" s="98" t="s">
        <v>136</v>
      </c>
      <c r="G26" s="98" t="s">
        <v>137</v>
      </c>
      <c r="H26" s="98" t="s">
        <v>138</v>
      </c>
      <c r="I26" s="98" t="s">
        <v>139</v>
      </c>
      <c r="J26" s="99" t="s">
        <v>140</v>
      </c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spans="1:26" ht="15.75" customHeight="1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 spans="1:26" ht="15.75" customHeight="1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 spans="1:26" ht="15.75" customHeight="1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spans="1:26" ht="15.75" customHeight="1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 spans="1:26" ht="15.75" customHeight="1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spans="1:26" ht="15.75" customHeight="1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 spans="1:26" ht="15.75" customHeight="1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 spans="1:26" ht="15.75" customHeight="1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spans="1:26" ht="15.75" customHeight="1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 spans="1:26" ht="15.75" customHeight="1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spans="1:26" ht="15.75" customHeight="1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 spans="1:26" ht="15.75" customHeight="1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spans="1:26" ht="15.75" customHeight="1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 spans="1:26" ht="15.75" customHeight="1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spans="1:26" ht="15.75" customHeight="1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 spans="1:26" ht="15.75" customHeight="1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 spans="1:26" ht="15.75" customHeight="1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spans="1:26" ht="15.75" customHeight="1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spans="1:26" ht="15.75" customHeight="1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 spans="1:26" ht="15.75" customHeight="1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ht="15.75" customHeight="1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ht="15.75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15.75" customHeight="1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spans="1:26" ht="15.75" customHeight="1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1:26" ht="15.75" customHeight="1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 spans="1:26" ht="15.75" customHeight="1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 spans="1:26" ht="15.75" customHeight="1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 spans="1:26" ht="15.75" customHeight="1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spans="1:26" ht="15.75" customHeight="1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 spans="1:26" ht="15.75" customHeight="1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 spans="1:26" ht="15.75" customHeight="1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 spans="1:26" ht="15.75" customHeight="1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 spans="1:26" ht="15.75" customHeight="1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spans="1:26" ht="15.75" customHeight="1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spans="1:26" ht="15.75" customHeight="1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spans="1:26" ht="15.75" customHeight="1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spans="1:26" ht="15.75" customHeight="1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spans="1:26" ht="15.75" customHeight="1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spans="1:26" ht="15.75" customHeight="1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spans="1:26" ht="15.75" customHeight="1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spans="1:26" ht="15.75" customHeight="1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spans="1:26" ht="15.75" customHeight="1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spans="1:26" ht="15.75" customHeight="1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spans="1:26" ht="15.75" customHeight="1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spans="1:26" ht="15.75" customHeight="1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spans="1:26" ht="15.75" customHeight="1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spans="1:26" ht="15.75" customHeight="1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 spans="1:26" ht="15.75" customHeight="1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 spans="1:26" ht="15.75" customHeight="1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 spans="1:26" ht="15.75" customHeight="1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 spans="1:26" ht="15.75" customHeight="1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 spans="1:26" ht="15.75" customHeight="1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 spans="1:26" ht="15.75" customHeight="1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 spans="1:26" ht="15.75" customHeight="1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 spans="1:26" ht="15.75" customHeight="1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 spans="1:26" ht="15.75" customHeight="1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 spans="1:26" ht="15.75" customHeight="1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 spans="1:26" ht="15.75" customHeight="1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 spans="1:26" ht="15.75" customHeight="1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 spans="1:26" ht="15.75" customHeight="1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 spans="1:26" ht="15.75" customHeight="1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 spans="1:26" ht="15.75" customHeight="1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 spans="1:26" ht="15.75" customHeight="1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 spans="1:26" ht="15.75" customHeight="1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 spans="1:26" ht="15.75" customHeight="1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 spans="1:26" ht="15.75" customHeight="1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 spans="1:26" ht="15.75" customHeight="1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 spans="1:26" ht="15.75" customHeight="1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 spans="1:26" ht="15.75" customHeight="1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 spans="1:26" ht="15.75" customHeight="1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 spans="1:26" ht="15.75" customHeight="1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 spans="1:26" ht="15.75" customHeight="1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 spans="1:26" ht="15.75" customHeight="1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 spans="1:26" ht="15.75" customHeight="1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 spans="1:26" ht="15.75" customHeight="1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 spans="1:26" ht="15.75" customHeight="1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 spans="1:26" ht="15.75" customHeight="1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 spans="1:26" ht="15.75" customHeight="1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 spans="1:26" ht="15.75" customHeight="1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 spans="1:26" ht="15.75" customHeight="1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 spans="1:26" ht="15.75" customHeight="1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 spans="1:26" ht="15.75" customHeight="1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 spans="1:26" ht="15.75" customHeight="1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 spans="1:26" ht="15.75" customHeight="1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 spans="1:26" ht="15.75" customHeight="1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 spans="1:26" ht="15.75" customHeight="1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 spans="1:26" ht="15.75" customHeight="1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 spans="1:26" ht="15.75" customHeight="1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 spans="1:26" ht="15.75" customHeight="1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 spans="1:26" ht="15.75" customHeight="1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 spans="1:26" ht="15.75" customHeight="1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 spans="1:26" ht="15.75" customHeight="1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 spans="1:26" ht="15.75" customHeight="1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 spans="1:26" ht="15.75" customHeight="1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 spans="1:26" ht="15.75" customHeight="1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 spans="1:26" ht="15.75" customHeight="1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 spans="1:26" ht="15.75" customHeight="1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 spans="1:26" ht="15.75" customHeight="1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 spans="1:26" ht="15.75" customHeight="1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 spans="1:26" ht="15.75" customHeight="1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 spans="1:26" ht="15.75" customHeight="1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</row>
    <row r="128" spans="1:26" ht="15.75" customHeight="1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 spans="1:26" ht="15.75" customHeight="1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 spans="1:26" ht="15.75" customHeight="1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 spans="1:26" ht="15.75" customHeight="1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 spans="1:26" ht="15.75" customHeight="1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 spans="1:26" ht="15.75" customHeight="1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 spans="1:26" ht="15.75" customHeight="1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</row>
    <row r="135" spans="1:26" ht="15.75" customHeight="1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</row>
    <row r="136" spans="1:26" ht="15.75" customHeight="1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 spans="1:26" ht="15.75" customHeight="1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 spans="1:26" ht="15.75" customHeight="1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 spans="1:26" ht="15.75" customHeight="1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 spans="1:26" ht="15.75" customHeight="1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 spans="1:26" ht="15.75" customHeight="1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</row>
    <row r="142" spans="1:26" ht="15.75" customHeight="1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 spans="1:26" ht="15.75" customHeight="1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 spans="1:26" ht="15.75" customHeight="1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</row>
    <row r="145" spans="1:26" ht="15.75" customHeight="1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</row>
    <row r="146" spans="1:26" ht="15.75" customHeight="1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 spans="1:26" ht="15.75" customHeight="1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</row>
    <row r="148" spans="1:26" ht="15.75" customHeight="1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 spans="1:26" ht="15.75" customHeight="1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</row>
    <row r="150" spans="1:26" ht="15.75" customHeight="1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</row>
    <row r="151" spans="1:26" ht="15.75" customHeight="1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</row>
    <row r="152" spans="1:26" ht="15.75" customHeight="1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</row>
    <row r="153" spans="1:26" ht="15.75" customHeight="1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 spans="1:26" ht="15.75" customHeight="1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</row>
    <row r="155" spans="1:26" ht="15.75" customHeight="1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</row>
    <row r="156" spans="1:26" ht="15.75" customHeight="1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</row>
    <row r="157" spans="1:26" ht="15.75" customHeight="1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</row>
    <row r="158" spans="1:26" ht="15.75" customHeight="1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</row>
    <row r="159" spans="1:26" ht="15.75" customHeight="1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 spans="1:26" ht="15.75" customHeight="1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 spans="1:26" ht="15.75" customHeight="1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</row>
    <row r="162" spans="1:26" ht="15.75" customHeight="1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</row>
    <row r="163" spans="1:26" ht="15.75" customHeight="1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 spans="1:26" ht="15.75" customHeight="1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</row>
    <row r="165" spans="1:26" ht="15.75" customHeight="1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</row>
    <row r="166" spans="1:26" ht="15.75" customHeight="1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</row>
    <row r="167" spans="1:26" ht="15.75" customHeight="1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</row>
    <row r="168" spans="1:26" ht="15.75" customHeight="1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</row>
    <row r="169" spans="1:26" ht="15.75" customHeight="1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</row>
    <row r="170" spans="1:26" ht="15.75" customHeight="1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</row>
    <row r="171" spans="1:26" ht="15.75" customHeight="1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 spans="1:26" ht="15.75" customHeight="1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</row>
    <row r="173" spans="1:26" ht="15.75" customHeight="1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</row>
    <row r="174" spans="1:26" ht="15.75" customHeight="1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 spans="1:26" ht="15.75" customHeight="1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</row>
    <row r="176" spans="1:26" ht="15.75" customHeight="1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</row>
    <row r="177" spans="1:26" ht="15.75" customHeight="1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</row>
    <row r="178" spans="1:26" ht="15.75" customHeight="1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 spans="1:26" ht="15.75" customHeight="1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 spans="1:26" ht="15.75" customHeight="1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</row>
    <row r="181" spans="1:26" ht="15.75" customHeight="1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</row>
    <row r="182" spans="1:26" ht="15.75" customHeight="1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</row>
    <row r="183" spans="1:26" ht="15.75" customHeight="1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</row>
    <row r="184" spans="1:26" ht="15.75" customHeight="1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</row>
    <row r="185" spans="1:26" ht="15.75" customHeight="1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</row>
    <row r="186" spans="1:26" ht="15.75" customHeight="1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</row>
    <row r="187" spans="1:26" ht="15.75" customHeight="1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 spans="1:26" ht="15.75" customHeight="1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  <row r="189" spans="1:26" ht="15.75" customHeight="1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</row>
    <row r="190" spans="1:26" ht="15.75" customHeight="1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</row>
    <row r="191" spans="1:26" ht="15.75" customHeight="1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</row>
    <row r="192" spans="1:26" ht="15.75" customHeight="1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</row>
    <row r="193" spans="1:26" ht="15.75" customHeight="1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</row>
    <row r="194" spans="1:26" ht="15.75" customHeight="1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</row>
    <row r="195" spans="1:26" ht="15.75" customHeight="1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</row>
    <row r="196" spans="1:26" ht="15.75" customHeight="1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</row>
    <row r="197" spans="1:26" ht="15.75" customHeight="1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</row>
    <row r="198" spans="1:26" ht="15.75" customHeight="1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</row>
    <row r="199" spans="1:26" ht="15.75" customHeight="1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</row>
    <row r="200" spans="1:26" ht="15.75" customHeight="1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</row>
    <row r="201" spans="1:26" ht="15.75" customHeight="1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</row>
    <row r="202" spans="1:26" ht="15.75" customHeight="1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</row>
    <row r="203" spans="1:26" ht="15.75" customHeight="1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</row>
    <row r="204" spans="1:26" ht="15.75" customHeight="1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</row>
    <row r="205" spans="1:26" ht="15.75" customHeight="1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</row>
    <row r="206" spans="1:26" ht="15.75" customHeight="1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</row>
    <row r="207" spans="1:26" ht="15.75" customHeight="1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</row>
    <row r="208" spans="1:26" ht="15.75" customHeight="1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</row>
    <row r="209" spans="1:26" ht="15.75" customHeight="1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</row>
    <row r="210" spans="1:26" ht="15.75" customHeight="1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</row>
    <row r="211" spans="1:26" ht="15.75" customHeight="1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</row>
    <row r="212" spans="1:26" ht="15.75" customHeight="1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</row>
    <row r="213" spans="1:26" ht="15.75" customHeight="1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</row>
    <row r="214" spans="1:26" ht="15.75" customHeight="1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</row>
    <row r="215" spans="1:26" ht="15.75" customHeight="1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</row>
    <row r="216" spans="1:26" ht="15.75" customHeight="1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</row>
    <row r="217" spans="1:26" ht="15.75" customHeight="1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</row>
    <row r="218" spans="1:26" ht="15.75" customHeight="1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</row>
    <row r="219" spans="1:26" ht="15.75" customHeight="1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</row>
    <row r="220" spans="1:26" ht="15.75" customHeight="1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</row>
    <row r="221" spans="1:26" ht="15.75" customHeight="1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</row>
    <row r="222" spans="1:26" ht="15.75" customHeight="1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</row>
    <row r="223" spans="1:26" ht="15.75" customHeight="1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</row>
    <row r="224" spans="1:26" ht="15.75" customHeight="1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</row>
    <row r="225" spans="1:26" ht="15.75" customHeight="1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</row>
    <row r="226" spans="1:26" ht="15.75" customHeight="1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</row>
    <row r="227" spans="1:26" ht="15.75" customHeight="1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</row>
    <row r="228" spans="1:26" ht="15.75" customHeight="1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</row>
    <row r="229" spans="1:26" ht="15.75" customHeight="1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</row>
    <row r="230" spans="1:26" ht="15.75" customHeight="1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</row>
    <row r="231" spans="1:26" ht="15.75" customHeight="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</row>
    <row r="232" spans="1:26" ht="15.75" customHeight="1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</row>
    <row r="233" spans="1:26" ht="15.75" customHeight="1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</row>
    <row r="234" spans="1:26" ht="15.75" customHeight="1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</row>
    <row r="235" spans="1:26" ht="15.75" customHeight="1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</row>
    <row r="236" spans="1:26" ht="15.75" customHeight="1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</row>
    <row r="237" spans="1:26" ht="15.75" customHeight="1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</row>
    <row r="238" spans="1:26" ht="15.75" customHeight="1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</row>
    <row r="239" spans="1:26" ht="15.75" customHeight="1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</row>
    <row r="240" spans="1:26" ht="15.75" customHeight="1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</row>
    <row r="241" spans="1:26" ht="15.75" customHeight="1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</row>
    <row r="242" spans="1:26" ht="15.75" customHeight="1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</row>
    <row r="243" spans="1:26" ht="15.75" customHeight="1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</row>
    <row r="244" spans="1:26" ht="15.75" customHeight="1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</row>
    <row r="245" spans="1:26" ht="15.75" customHeight="1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</row>
    <row r="246" spans="1:26" ht="15.75" customHeight="1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</row>
    <row r="247" spans="1:26" ht="15.75" customHeight="1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</row>
    <row r="248" spans="1:26" ht="15.75" customHeight="1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</row>
    <row r="249" spans="1:26" ht="15.75" customHeight="1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</row>
    <row r="250" spans="1:26" ht="15.75" customHeight="1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</row>
    <row r="251" spans="1:26" ht="15.75" customHeight="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</row>
    <row r="252" spans="1:26" ht="15.75" customHeight="1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</row>
    <row r="253" spans="1:26" ht="15.75" customHeight="1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</row>
    <row r="254" spans="1:26" ht="15.75" customHeight="1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</row>
    <row r="255" spans="1:26" ht="15.75" customHeight="1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</row>
    <row r="256" spans="1:26" ht="15.75" customHeight="1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</row>
    <row r="257" spans="1:26" ht="15.75" customHeight="1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</row>
    <row r="258" spans="1:26" ht="15.75" customHeight="1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</row>
    <row r="259" spans="1:26" ht="15.75" customHeight="1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</row>
    <row r="260" spans="1:26" ht="15.75" customHeight="1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</row>
    <row r="261" spans="1:26" ht="15.75" customHeight="1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</row>
    <row r="262" spans="1:26" ht="15.75" customHeight="1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</row>
    <row r="263" spans="1:26" ht="15.75" customHeight="1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</row>
    <row r="264" spans="1:26" ht="15.75" customHeight="1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</row>
    <row r="265" spans="1:26" ht="15.75" customHeight="1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</row>
    <row r="266" spans="1:26" ht="15.75" customHeight="1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</row>
    <row r="267" spans="1:26" ht="15.75" customHeight="1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</row>
    <row r="268" spans="1:26" ht="15.75" customHeight="1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</row>
    <row r="269" spans="1:26" ht="15.75" customHeight="1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</row>
    <row r="270" spans="1:26" ht="15.75" customHeight="1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</row>
    <row r="271" spans="1:26" ht="15.75" customHeight="1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</row>
    <row r="272" spans="1:26" ht="15.75" customHeight="1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</row>
    <row r="273" spans="1:26" ht="15.75" customHeight="1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</row>
    <row r="274" spans="1:26" ht="15.75" customHeight="1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</row>
    <row r="275" spans="1:26" ht="15.75" customHeight="1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</row>
    <row r="276" spans="1:26" ht="15.75" customHeight="1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</row>
    <row r="277" spans="1:26" ht="15.75" customHeight="1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</row>
    <row r="278" spans="1:26" ht="15.75" customHeight="1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</row>
    <row r="279" spans="1:26" ht="15.75" customHeight="1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</row>
    <row r="280" spans="1:26" ht="15.75" customHeight="1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</row>
    <row r="281" spans="1:26" ht="15.75" customHeight="1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</row>
    <row r="282" spans="1:26" ht="15.75" customHeight="1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</row>
    <row r="283" spans="1:26" ht="15.75" customHeight="1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</row>
    <row r="284" spans="1:26" ht="15.75" customHeight="1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</row>
    <row r="285" spans="1:26" ht="15.75" customHeight="1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</row>
    <row r="286" spans="1:26" ht="15.75" customHeight="1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</row>
    <row r="287" spans="1:26" ht="15.75" customHeight="1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</row>
    <row r="288" spans="1:26" ht="15.75" customHeight="1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</row>
    <row r="289" spans="1:26" ht="15.75" customHeight="1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</row>
    <row r="290" spans="1:26" ht="15.75" customHeight="1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</row>
    <row r="291" spans="1:26" ht="15.75" customHeight="1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</row>
    <row r="292" spans="1:26" ht="15.75" customHeight="1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</row>
    <row r="293" spans="1:26" ht="15.75" customHeight="1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</row>
    <row r="294" spans="1:26" ht="15.75" customHeight="1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</row>
    <row r="295" spans="1:26" ht="15.75" customHeight="1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</row>
    <row r="296" spans="1:26" ht="15.75" customHeight="1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</row>
    <row r="297" spans="1:26" ht="15.75" customHeight="1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</row>
    <row r="298" spans="1:26" ht="15.75" customHeight="1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</row>
    <row r="299" spans="1:26" ht="15.75" customHeight="1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</row>
    <row r="300" spans="1:26" ht="15.75" customHeight="1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</row>
    <row r="301" spans="1:26" ht="15.75" customHeight="1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</row>
    <row r="302" spans="1:26" ht="15.75" customHeight="1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</row>
    <row r="303" spans="1:26" ht="15.75" customHeight="1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</row>
    <row r="304" spans="1:26" ht="15.75" customHeight="1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</row>
    <row r="305" spans="1:26" ht="15.75" customHeight="1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</row>
    <row r="306" spans="1:26" ht="15.75" customHeight="1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</row>
    <row r="307" spans="1:26" ht="15.75" customHeight="1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</row>
    <row r="308" spans="1:26" ht="15.75" customHeight="1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</row>
    <row r="309" spans="1:26" ht="15.75" customHeight="1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</row>
    <row r="310" spans="1:26" ht="15.75" customHeight="1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</row>
    <row r="311" spans="1:26" ht="15.75" customHeight="1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</row>
    <row r="312" spans="1:26" ht="15.75" customHeight="1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</row>
    <row r="313" spans="1:26" ht="15.75" customHeight="1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</row>
    <row r="314" spans="1:26" ht="15.75" customHeight="1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</row>
    <row r="315" spans="1:26" ht="15.75" customHeight="1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</row>
    <row r="316" spans="1:26" ht="15.75" customHeight="1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</row>
    <row r="317" spans="1:26" ht="15.75" customHeight="1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</row>
    <row r="318" spans="1:26" ht="15.75" customHeight="1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</row>
    <row r="319" spans="1:26" ht="15.75" customHeight="1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</row>
    <row r="320" spans="1:26" ht="15.75" customHeight="1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</row>
    <row r="321" spans="1:26" ht="15.75" customHeight="1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</row>
    <row r="322" spans="1:26" ht="15.75" customHeight="1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</row>
    <row r="323" spans="1:26" ht="15.75" customHeight="1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</row>
    <row r="324" spans="1:26" ht="15.75" customHeight="1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</row>
    <row r="325" spans="1:26" ht="15.75" customHeight="1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</row>
    <row r="326" spans="1:26" ht="15.75" customHeight="1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</row>
    <row r="327" spans="1:26" ht="15.75" customHeight="1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</row>
    <row r="328" spans="1:26" ht="15.75" customHeight="1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</row>
    <row r="329" spans="1:26" ht="15.75" customHeight="1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</row>
    <row r="330" spans="1:26" ht="15.75" customHeight="1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</row>
    <row r="331" spans="1:26" ht="15.75" customHeight="1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</row>
    <row r="332" spans="1:26" ht="15.75" customHeight="1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</row>
    <row r="333" spans="1:26" ht="15.75" customHeight="1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</row>
    <row r="334" spans="1:26" ht="15.75" customHeight="1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</row>
    <row r="335" spans="1:26" ht="15.75" customHeight="1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</row>
    <row r="336" spans="1:26" ht="15.75" customHeight="1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</row>
    <row r="337" spans="1:26" ht="15.75" customHeight="1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</row>
    <row r="338" spans="1:26" ht="15.75" customHeight="1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</row>
    <row r="339" spans="1:26" ht="15.75" customHeight="1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</row>
    <row r="340" spans="1:26" ht="15.75" customHeight="1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</row>
    <row r="341" spans="1:26" ht="15.75" customHeight="1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</row>
    <row r="342" spans="1:26" ht="15.75" customHeight="1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</row>
    <row r="343" spans="1:26" ht="15.75" customHeight="1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</row>
    <row r="344" spans="1:26" ht="15.75" customHeight="1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</row>
    <row r="345" spans="1:26" ht="15.75" customHeight="1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</row>
    <row r="346" spans="1:26" ht="15.75" customHeight="1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</row>
    <row r="347" spans="1:26" ht="15.75" customHeight="1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</row>
    <row r="348" spans="1:26" ht="15.75" customHeight="1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</row>
    <row r="349" spans="1:26" ht="15.75" customHeight="1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</row>
    <row r="350" spans="1:26" ht="15.75" customHeight="1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</row>
    <row r="351" spans="1:26" ht="15.75" customHeight="1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</row>
    <row r="352" spans="1:26" ht="15.75" customHeight="1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</row>
    <row r="353" spans="1:26" ht="15.75" customHeight="1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</row>
    <row r="354" spans="1:26" ht="15.75" customHeight="1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</row>
    <row r="355" spans="1:26" ht="15.75" customHeight="1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</row>
    <row r="356" spans="1:26" ht="15.75" customHeight="1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</row>
    <row r="357" spans="1:26" ht="15.75" customHeight="1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</row>
    <row r="358" spans="1:26" ht="15.75" customHeight="1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</row>
    <row r="359" spans="1:26" ht="15.75" customHeight="1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</row>
    <row r="360" spans="1:26" ht="15.75" customHeight="1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</row>
    <row r="361" spans="1:26" ht="15.75" customHeight="1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</row>
    <row r="362" spans="1:26" ht="15.75" customHeight="1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</row>
    <row r="363" spans="1:26" ht="15.75" customHeight="1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</row>
    <row r="364" spans="1:26" ht="15.75" customHeight="1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</row>
    <row r="365" spans="1:26" ht="15.75" customHeight="1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</row>
    <row r="366" spans="1:26" ht="15.75" customHeight="1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</row>
    <row r="367" spans="1:26" ht="15.75" customHeight="1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</row>
    <row r="368" spans="1:26" ht="15.75" customHeight="1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</row>
    <row r="369" spans="1:26" ht="15.75" customHeight="1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</row>
    <row r="370" spans="1:26" ht="15.75" customHeight="1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</row>
    <row r="371" spans="1:26" ht="15.75" customHeight="1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</row>
    <row r="372" spans="1:26" ht="15.75" customHeight="1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</row>
    <row r="373" spans="1:26" ht="15.75" customHeight="1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</row>
    <row r="374" spans="1:26" ht="15.75" customHeight="1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</row>
    <row r="375" spans="1:26" ht="15.75" customHeight="1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</row>
    <row r="376" spans="1:26" ht="15.75" customHeight="1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</row>
    <row r="377" spans="1:26" ht="15.75" customHeight="1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</row>
    <row r="378" spans="1:26" ht="15.75" customHeight="1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</row>
    <row r="379" spans="1:26" ht="15.75" customHeight="1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</row>
    <row r="380" spans="1:26" ht="15.75" customHeight="1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</row>
    <row r="381" spans="1:26" ht="15.75" customHeight="1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</row>
    <row r="382" spans="1:26" ht="15.75" customHeight="1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</row>
    <row r="383" spans="1:26" ht="15.75" customHeight="1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</row>
    <row r="384" spans="1:26" ht="15.75" customHeight="1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</row>
    <row r="385" spans="1:26" ht="15.75" customHeight="1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</row>
    <row r="386" spans="1:26" ht="15.75" customHeight="1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</row>
    <row r="387" spans="1:26" ht="15.75" customHeight="1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</row>
    <row r="388" spans="1:26" ht="15.75" customHeight="1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</row>
    <row r="389" spans="1:26" ht="15.75" customHeight="1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</row>
    <row r="390" spans="1:26" ht="15.75" customHeight="1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</row>
    <row r="391" spans="1:26" ht="15.75" customHeight="1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</row>
    <row r="392" spans="1:26" ht="15.75" customHeight="1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</row>
    <row r="393" spans="1:26" ht="15.75" customHeight="1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</row>
    <row r="394" spans="1:26" ht="15.75" customHeight="1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</row>
    <row r="395" spans="1:26" ht="15.75" customHeight="1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</row>
    <row r="396" spans="1:26" ht="15.75" customHeight="1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</row>
    <row r="397" spans="1:26" ht="15.75" customHeight="1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</row>
    <row r="398" spans="1:26" ht="15.75" customHeight="1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</row>
    <row r="399" spans="1:26" ht="15.75" customHeight="1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</row>
    <row r="400" spans="1:26" ht="15.75" customHeight="1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</row>
    <row r="401" spans="1:26" ht="15.75" customHeight="1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</row>
    <row r="402" spans="1:26" ht="15.75" customHeight="1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</row>
    <row r="403" spans="1:26" ht="15.75" customHeight="1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</row>
    <row r="404" spans="1:26" ht="15.75" customHeight="1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</row>
    <row r="405" spans="1:26" ht="15.75" customHeight="1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</row>
    <row r="406" spans="1:26" ht="15.75" customHeight="1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</row>
    <row r="407" spans="1:26" ht="15.75" customHeight="1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</row>
    <row r="408" spans="1:26" ht="15.75" customHeight="1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</row>
    <row r="409" spans="1:26" ht="15.75" customHeight="1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</row>
    <row r="410" spans="1:26" ht="15.75" customHeight="1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</row>
    <row r="411" spans="1:26" ht="15.75" customHeight="1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</row>
    <row r="412" spans="1:26" ht="15.75" customHeight="1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</row>
    <row r="413" spans="1:26" ht="15.75" customHeight="1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</row>
    <row r="414" spans="1:26" ht="15.75" customHeight="1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</row>
    <row r="415" spans="1:26" ht="15.75" customHeight="1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</row>
    <row r="416" spans="1:26" ht="15.75" customHeight="1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</row>
    <row r="417" spans="1:26" ht="15.75" customHeight="1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</row>
    <row r="418" spans="1:26" ht="15.75" customHeight="1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</row>
    <row r="419" spans="1:26" ht="15.75" customHeight="1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</row>
    <row r="420" spans="1:26" ht="15.75" customHeight="1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</row>
    <row r="421" spans="1:26" ht="15.75" customHeight="1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</row>
    <row r="422" spans="1:26" ht="15.75" customHeight="1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</row>
    <row r="423" spans="1:26" ht="15.75" customHeight="1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</row>
    <row r="424" spans="1:26" ht="15.75" customHeight="1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</row>
    <row r="425" spans="1:26" ht="15.75" customHeight="1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</row>
    <row r="426" spans="1:26" ht="15.75" customHeight="1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</row>
    <row r="427" spans="1:26" ht="15.75" customHeight="1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</row>
    <row r="428" spans="1:26" ht="15.75" customHeight="1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</row>
    <row r="429" spans="1:26" ht="15.75" customHeight="1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</row>
    <row r="430" spans="1:26" ht="15.75" customHeight="1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</row>
    <row r="431" spans="1:26" ht="15.75" customHeight="1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</row>
    <row r="432" spans="1:26" ht="15.75" customHeight="1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</row>
    <row r="433" spans="1:26" ht="15.75" customHeight="1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</row>
    <row r="434" spans="1:26" ht="15.75" customHeight="1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</row>
    <row r="435" spans="1:26" ht="15.75" customHeight="1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</row>
    <row r="436" spans="1:26" ht="15.75" customHeight="1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</row>
    <row r="437" spans="1:26" ht="15.75" customHeight="1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</row>
    <row r="438" spans="1:26" ht="15.75" customHeight="1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</row>
    <row r="439" spans="1:26" ht="15.75" customHeight="1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</row>
    <row r="440" spans="1:26" ht="15.75" customHeight="1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</row>
    <row r="441" spans="1:26" ht="15.75" customHeight="1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</row>
    <row r="442" spans="1:26" ht="15.75" customHeight="1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</row>
    <row r="443" spans="1:26" ht="15.75" customHeight="1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</row>
    <row r="444" spans="1:26" ht="15.75" customHeight="1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</row>
    <row r="445" spans="1:26" ht="15.75" customHeight="1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</row>
    <row r="446" spans="1:26" ht="15.75" customHeight="1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</row>
    <row r="447" spans="1:26" ht="15.75" customHeight="1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</row>
    <row r="448" spans="1:26" ht="15.75" customHeight="1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</row>
    <row r="449" spans="1:26" ht="15.75" customHeight="1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</row>
    <row r="450" spans="1:26" ht="15.75" customHeight="1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</row>
    <row r="451" spans="1:26" ht="15.75" customHeight="1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</row>
    <row r="452" spans="1:26" ht="15.75" customHeight="1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</row>
    <row r="453" spans="1:26" ht="15.75" customHeight="1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</row>
    <row r="454" spans="1:26" ht="15.75" customHeight="1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</row>
    <row r="455" spans="1:26" ht="15.75" customHeight="1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</row>
    <row r="456" spans="1:26" ht="15.75" customHeight="1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</row>
    <row r="457" spans="1:26" ht="15.75" customHeight="1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</row>
    <row r="458" spans="1:26" ht="15.75" customHeight="1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</row>
    <row r="459" spans="1:26" ht="15.75" customHeight="1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</row>
    <row r="460" spans="1:26" ht="15.75" customHeight="1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</row>
    <row r="461" spans="1:26" ht="15.75" customHeight="1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</row>
    <row r="462" spans="1:26" ht="15.75" customHeight="1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</row>
    <row r="463" spans="1:26" ht="15.75" customHeight="1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</row>
    <row r="464" spans="1:26" ht="15.75" customHeight="1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</row>
    <row r="465" spans="1:26" ht="15.75" customHeight="1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</row>
    <row r="466" spans="1:26" ht="15.75" customHeight="1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</row>
    <row r="467" spans="1:26" ht="15.75" customHeight="1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</row>
    <row r="468" spans="1:26" ht="15.75" customHeight="1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</row>
    <row r="469" spans="1:26" ht="15.75" customHeight="1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</row>
    <row r="470" spans="1:26" ht="15.75" customHeight="1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</row>
    <row r="471" spans="1:26" ht="15.75" customHeight="1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</row>
    <row r="472" spans="1:26" ht="15.75" customHeight="1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</row>
    <row r="473" spans="1:26" ht="15.75" customHeight="1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</row>
    <row r="474" spans="1:26" ht="15.75" customHeight="1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</row>
    <row r="475" spans="1:26" ht="15.75" customHeight="1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</row>
    <row r="476" spans="1:26" ht="15.75" customHeight="1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</row>
    <row r="477" spans="1:26" ht="15.75" customHeight="1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</row>
    <row r="478" spans="1:26" ht="15.75" customHeight="1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</row>
    <row r="479" spans="1:26" ht="15.75" customHeight="1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</row>
    <row r="480" spans="1:26" ht="15.75" customHeight="1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</row>
    <row r="481" spans="1:26" ht="15.75" customHeight="1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</row>
    <row r="482" spans="1:26" ht="15.75" customHeight="1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</row>
    <row r="483" spans="1:26" ht="15.75" customHeight="1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</row>
    <row r="484" spans="1:26" ht="15.75" customHeight="1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</row>
    <row r="485" spans="1:26" ht="15.75" customHeight="1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</row>
    <row r="486" spans="1:26" ht="15.75" customHeight="1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</row>
    <row r="487" spans="1:26" ht="15.75" customHeight="1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</row>
    <row r="488" spans="1:26" ht="15.75" customHeight="1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</row>
    <row r="489" spans="1:26" ht="15.75" customHeight="1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</row>
    <row r="490" spans="1:26" ht="15.75" customHeight="1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</row>
    <row r="491" spans="1:26" ht="15.75" customHeight="1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</row>
    <row r="492" spans="1:26" ht="15.75" customHeight="1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</row>
    <row r="493" spans="1:26" ht="15.75" customHeight="1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</row>
    <row r="494" spans="1:26" ht="15.75" customHeight="1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</row>
    <row r="495" spans="1:26" ht="15.75" customHeight="1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</row>
    <row r="496" spans="1:26" ht="15.75" customHeight="1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</row>
    <row r="497" spans="1:26" ht="15.75" customHeight="1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</row>
    <row r="498" spans="1:26" ht="15.75" customHeight="1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</row>
    <row r="499" spans="1:26" ht="15.75" customHeight="1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</row>
    <row r="500" spans="1:26" ht="15.75" customHeight="1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</row>
    <row r="501" spans="1:26" ht="15.75" customHeight="1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</row>
    <row r="502" spans="1:26" ht="15.75" customHeight="1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</row>
    <row r="503" spans="1:26" ht="15.75" customHeight="1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</row>
    <row r="504" spans="1:26" ht="15.75" customHeight="1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</row>
    <row r="505" spans="1:26" ht="15.75" customHeight="1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</row>
    <row r="506" spans="1:26" ht="15.75" customHeight="1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</row>
    <row r="507" spans="1:26" ht="15.75" customHeight="1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</row>
    <row r="508" spans="1:26" ht="15.75" customHeight="1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</row>
    <row r="509" spans="1:26" ht="15.75" customHeight="1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</row>
    <row r="510" spans="1:26" ht="15.75" customHeight="1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</row>
    <row r="511" spans="1:26" ht="15.75" customHeight="1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</row>
    <row r="512" spans="1:26" ht="15.75" customHeight="1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</row>
    <row r="513" spans="1:26" ht="15.75" customHeight="1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</row>
    <row r="514" spans="1:26" ht="15.75" customHeight="1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</row>
    <row r="515" spans="1:26" ht="15.75" customHeight="1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</row>
    <row r="516" spans="1:26" ht="15.75" customHeight="1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</row>
    <row r="517" spans="1:26" ht="15.75" customHeight="1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</row>
    <row r="518" spans="1:26" ht="15.75" customHeight="1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</row>
    <row r="519" spans="1:26" ht="15.75" customHeight="1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</row>
    <row r="520" spans="1:26" ht="15.75" customHeight="1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</row>
    <row r="521" spans="1:26" ht="15.75" customHeight="1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</row>
    <row r="522" spans="1:26" ht="15.75" customHeight="1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</row>
    <row r="523" spans="1:26" ht="15.75" customHeight="1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</row>
    <row r="524" spans="1:26" ht="15.75" customHeight="1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</row>
    <row r="525" spans="1:26" ht="15.75" customHeight="1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</row>
    <row r="526" spans="1:26" ht="15.75" customHeight="1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</row>
    <row r="527" spans="1:26" ht="15.75" customHeight="1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</row>
    <row r="528" spans="1:26" ht="15.75" customHeight="1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</row>
    <row r="529" spans="1:26" ht="15.75" customHeight="1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</row>
    <row r="530" spans="1:26" ht="15.75" customHeight="1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</row>
    <row r="531" spans="1:26" ht="15.75" customHeight="1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</row>
    <row r="532" spans="1:26" ht="15.75" customHeight="1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</row>
    <row r="533" spans="1:26" ht="15.75" customHeight="1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</row>
    <row r="534" spans="1:26" ht="15.75" customHeight="1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</row>
    <row r="535" spans="1:26" ht="15.75" customHeight="1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</row>
    <row r="536" spans="1:26" ht="15.75" customHeight="1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</row>
    <row r="537" spans="1:26" ht="15.75" customHeight="1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</row>
    <row r="538" spans="1:26" ht="15.75" customHeight="1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</row>
    <row r="539" spans="1:26" ht="15.75" customHeight="1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</row>
    <row r="540" spans="1:26" ht="15.75" customHeight="1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</row>
    <row r="541" spans="1:26" ht="15.75" customHeight="1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</row>
    <row r="542" spans="1:26" ht="15.75" customHeight="1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</row>
    <row r="543" spans="1:26" ht="15.75" customHeight="1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</row>
    <row r="544" spans="1:26" ht="15.75" customHeight="1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</row>
    <row r="545" spans="1:26" ht="15.75" customHeight="1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</row>
    <row r="546" spans="1:26" ht="15.75" customHeight="1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</row>
    <row r="547" spans="1:26" ht="15.75" customHeight="1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</row>
    <row r="548" spans="1:26" ht="15.75" customHeight="1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</row>
    <row r="549" spans="1:26" ht="15.75" customHeight="1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</row>
    <row r="550" spans="1:26" ht="15.75" customHeight="1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</row>
    <row r="551" spans="1:26" ht="15.75" customHeight="1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</row>
    <row r="552" spans="1:26" ht="15.75" customHeight="1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</row>
    <row r="553" spans="1:26" ht="15.75" customHeight="1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</row>
    <row r="554" spans="1:26" ht="15.75" customHeight="1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</row>
    <row r="555" spans="1:26" ht="15.75" customHeight="1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</row>
    <row r="556" spans="1:26" ht="15.75" customHeight="1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</row>
    <row r="557" spans="1:26" ht="15.75" customHeight="1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</row>
    <row r="558" spans="1:26" ht="15.75" customHeight="1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</row>
    <row r="559" spans="1:26" ht="15.75" customHeight="1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</row>
    <row r="560" spans="1:26" ht="15.75" customHeight="1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</row>
    <row r="561" spans="1:26" ht="15.75" customHeight="1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</row>
    <row r="562" spans="1:26" ht="15.75" customHeight="1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</row>
    <row r="563" spans="1:26" ht="15.75" customHeight="1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</row>
    <row r="564" spans="1:26" ht="15.75" customHeight="1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</row>
    <row r="565" spans="1:26" ht="15.75" customHeight="1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</row>
    <row r="566" spans="1:26" ht="15.75" customHeight="1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</row>
    <row r="567" spans="1:26" ht="15.75" customHeight="1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</row>
    <row r="568" spans="1:26" ht="15.75" customHeight="1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</row>
    <row r="569" spans="1:26" ht="15.75" customHeight="1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</row>
    <row r="570" spans="1:26" ht="15.75" customHeight="1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</row>
    <row r="571" spans="1:26" ht="15.75" customHeight="1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</row>
    <row r="572" spans="1:26" ht="15.75" customHeight="1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</row>
    <row r="573" spans="1:26" ht="15.75" customHeight="1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</row>
    <row r="574" spans="1:26" ht="15.75" customHeight="1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</row>
    <row r="575" spans="1:26" ht="15.75" customHeight="1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</row>
    <row r="576" spans="1:26" ht="15.75" customHeight="1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</row>
    <row r="577" spans="1:26" ht="15.75" customHeight="1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</row>
    <row r="578" spans="1:26" ht="15.75" customHeight="1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</row>
    <row r="579" spans="1:26" ht="15.75" customHeight="1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</row>
    <row r="580" spans="1:26" ht="15.75" customHeight="1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</row>
    <row r="581" spans="1:26" ht="15.75" customHeight="1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</row>
    <row r="582" spans="1:26" ht="15.75" customHeight="1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</row>
    <row r="583" spans="1:26" ht="15.75" customHeight="1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</row>
    <row r="584" spans="1:26" ht="15.75" customHeight="1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</row>
    <row r="585" spans="1:26" ht="15.75" customHeight="1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</row>
    <row r="586" spans="1:26" ht="15.75" customHeight="1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</row>
    <row r="587" spans="1:26" ht="15.75" customHeight="1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</row>
    <row r="588" spans="1:26" ht="15.75" customHeight="1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</row>
    <row r="589" spans="1:26" ht="15.75" customHeight="1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</row>
    <row r="590" spans="1:26" ht="15.75" customHeight="1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</row>
    <row r="591" spans="1:26" ht="15.75" customHeight="1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</row>
    <row r="592" spans="1:26" ht="15.75" customHeight="1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</row>
    <row r="593" spans="1:26" ht="15.75" customHeight="1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</row>
    <row r="594" spans="1:26" ht="15.75" customHeight="1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</row>
    <row r="595" spans="1:26" ht="15.75" customHeight="1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</row>
    <row r="596" spans="1:26" ht="15.75" customHeight="1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</row>
    <row r="597" spans="1:26" ht="15.75" customHeight="1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</row>
    <row r="598" spans="1:26" ht="15.75" customHeight="1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</row>
    <row r="599" spans="1:26" ht="15.75" customHeight="1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</row>
    <row r="600" spans="1:26" ht="15.75" customHeight="1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</row>
    <row r="601" spans="1:26" ht="15.75" customHeight="1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</row>
    <row r="602" spans="1:26" ht="15.75" customHeight="1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</row>
    <row r="603" spans="1:26" ht="15.75" customHeight="1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</row>
    <row r="604" spans="1:26" ht="15.75" customHeight="1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</row>
    <row r="605" spans="1:26" ht="15.75" customHeight="1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</row>
    <row r="606" spans="1:26" ht="15.75" customHeight="1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</row>
    <row r="607" spans="1:26" ht="15.75" customHeight="1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</row>
    <row r="608" spans="1:26" ht="15.75" customHeight="1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</row>
    <row r="609" spans="1:26" ht="15.75" customHeight="1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</row>
    <row r="610" spans="1:26" ht="15.75" customHeight="1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</row>
    <row r="611" spans="1:26" ht="15.75" customHeight="1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</row>
    <row r="612" spans="1:26" ht="15.75" customHeight="1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</row>
    <row r="613" spans="1:26" ht="15.75" customHeight="1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</row>
    <row r="614" spans="1:26" ht="15.75" customHeight="1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</row>
    <row r="615" spans="1:26" ht="15.75" customHeight="1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</row>
    <row r="616" spans="1:26" ht="15.75" customHeight="1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</row>
    <row r="617" spans="1:26" ht="15.75" customHeight="1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</row>
    <row r="618" spans="1:26" ht="15.75" customHeight="1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</row>
    <row r="619" spans="1:26" ht="15.75" customHeight="1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</row>
    <row r="620" spans="1:26" ht="15.75" customHeight="1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</row>
    <row r="621" spans="1:26" ht="15.75" customHeight="1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</row>
    <row r="622" spans="1:26" ht="15.75" customHeight="1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</row>
    <row r="623" spans="1:26" ht="15.75" customHeight="1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</row>
    <row r="624" spans="1:26" ht="15.75" customHeight="1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</row>
    <row r="625" spans="1:26" ht="15.75" customHeight="1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</row>
    <row r="626" spans="1:26" ht="15.75" customHeight="1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</row>
    <row r="627" spans="1:26" ht="15.75" customHeight="1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</row>
    <row r="628" spans="1:26" ht="15.75" customHeight="1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</row>
    <row r="629" spans="1:26" ht="15.75" customHeight="1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</row>
    <row r="630" spans="1:26" ht="15.75" customHeight="1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</row>
    <row r="631" spans="1:26" ht="15.75" customHeight="1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</row>
    <row r="632" spans="1:26" ht="15.75" customHeight="1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</row>
    <row r="633" spans="1:26" ht="15.75" customHeight="1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</row>
    <row r="634" spans="1:26" ht="15.75" customHeight="1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</row>
    <row r="635" spans="1:26" ht="15.75" customHeight="1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</row>
    <row r="636" spans="1:26" ht="15.75" customHeight="1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</row>
    <row r="637" spans="1:26" ht="15.75" customHeight="1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</row>
    <row r="638" spans="1:26" ht="15.75" customHeight="1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</row>
    <row r="639" spans="1:26" ht="15.75" customHeight="1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</row>
    <row r="640" spans="1:26" ht="15.75" customHeight="1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</row>
    <row r="641" spans="1:26" ht="15.75" customHeight="1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</row>
    <row r="642" spans="1:26" ht="15.75" customHeight="1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</row>
    <row r="643" spans="1:26" ht="15.75" customHeight="1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</row>
    <row r="644" spans="1:26" ht="15.75" customHeight="1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</row>
    <row r="645" spans="1:26" ht="15.75" customHeight="1">
      <c r="A645" s="65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</row>
    <row r="646" spans="1:26" ht="15.75" customHeight="1">
      <c r="A646" s="65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</row>
    <row r="647" spans="1:26" ht="15.75" customHeight="1">
      <c r="A647" s="65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</row>
    <row r="648" spans="1:26" ht="15.75" customHeight="1">
      <c r="A648" s="65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</row>
    <row r="649" spans="1:26" ht="15.75" customHeight="1">
      <c r="A649" s="65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</row>
    <row r="650" spans="1:26" ht="15.75" customHeight="1">
      <c r="A650" s="65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</row>
    <row r="651" spans="1:26" ht="15.75" customHeight="1">
      <c r="A651" s="65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</row>
    <row r="652" spans="1:26" ht="15.75" customHeight="1">
      <c r="A652" s="65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</row>
    <row r="653" spans="1:26" ht="15.75" customHeight="1">
      <c r="A653" s="65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</row>
    <row r="654" spans="1:26" ht="15.75" customHeight="1">
      <c r="A654" s="65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</row>
    <row r="655" spans="1:26" ht="15.75" customHeight="1">
      <c r="A655" s="65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</row>
    <row r="656" spans="1:26" ht="15.75" customHeight="1">
      <c r="A656" s="65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</row>
    <row r="657" spans="1:26" ht="15.75" customHeight="1">
      <c r="A657" s="65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</row>
    <row r="658" spans="1:26" ht="15.75" customHeight="1">
      <c r="A658" s="65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</row>
    <row r="659" spans="1:26" ht="15.75" customHeight="1">
      <c r="A659" s="65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</row>
    <row r="660" spans="1:26" ht="15.75" customHeight="1">
      <c r="A660" s="65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</row>
    <row r="661" spans="1:26" ht="15.75" customHeight="1">
      <c r="A661" s="65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</row>
    <row r="662" spans="1:26" ht="15.75" customHeight="1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</row>
    <row r="663" spans="1:26" ht="15.75" customHeight="1">
      <c r="A663" s="65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</row>
    <row r="664" spans="1:26" ht="15.75" customHeight="1">
      <c r="A664" s="65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</row>
    <row r="665" spans="1:26" ht="15.75" customHeight="1">
      <c r="A665" s="65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</row>
    <row r="666" spans="1:26" ht="15.75" customHeight="1">
      <c r="A666" s="65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</row>
    <row r="667" spans="1:26" ht="15.75" customHeight="1">
      <c r="A667" s="65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</row>
    <row r="668" spans="1:26" ht="15.75" customHeight="1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</row>
    <row r="669" spans="1:26" ht="15.75" customHeight="1">
      <c r="A669" s="65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</row>
    <row r="670" spans="1:26" ht="15.75" customHeight="1">
      <c r="A670" s="65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</row>
    <row r="671" spans="1:26" ht="15.75" customHeight="1">
      <c r="A671" s="65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</row>
    <row r="672" spans="1:26" ht="15.75" customHeight="1">
      <c r="A672" s="65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</row>
    <row r="673" spans="1:26" ht="15.75" customHeight="1">
      <c r="A673" s="65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</row>
    <row r="674" spans="1:26" ht="15.75" customHeight="1">
      <c r="A674" s="65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</row>
    <row r="675" spans="1:26" ht="15.75" customHeight="1">
      <c r="A675" s="65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</row>
    <row r="676" spans="1:26" ht="15.75" customHeight="1">
      <c r="A676" s="65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</row>
    <row r="677" spans="1:26" ht="15.75" customHeight="1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</row>
    <row r="678" spans="1:26" ht="15.75" customHeight="1">
      <c r="A678" s="65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</row>
    <row r="679" spans="1:26" ht="15.75" customHeight="1">
      <c r="A679" s="65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</row>
    <row r="680" spans="1:26" ht="15.75" customHeight="1">
      <c r="A680" s="65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</row>
    <row r="681" spans="1:26" ht="15.75" customHeight="1">
      <c r="A681" s="65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</row>
    <row r="682" spans="1:26" ht="15.75" customHeight="1">
      <c r="A682" s="65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</row>
    <row r="683" spans="1:26" ht="15.75" customHeight="1">
      <c r="A683" s="65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</row>
    <row r="684" spans="1:26" ht="15.75" customHeight="1">
      <c r="A684" s="65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</row>
    <row r="685" spans="1:26" ht="15.75" customHeight="1">
      <c r="A685" s="65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</row>
    <row r="686" spans="1:26" ht="15.75" customHeight="1">
      <c r="A686" s="65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</row>
    <row r="687" spans="1:26" ht="15.75" customHeight="1">
      <c r="A687" s="65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</row>
    <row r="688" spans="1:26" ht="15.75" customHeight="1">
      <c r="A688" s="65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</row>
    <row r="689" spans="1:26" ht="15.75" customHeight="1">
      <c r="A689" s="65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</row>
    <row r="690" spans="1:26" ht="15.75" customHeight="1">
      <c r="A690" s="65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</row>
    <row r="691" spans="1:26" ht="15.75" customHeight="1">
      <c r="A691" s="65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</row>
    <row r="692" spans="1:26" ht="15.75" customHeight="1">
      <c r="A692" s="65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</row>
    <row r="693" spans="1:26" ht="15.75" customHeight="1">
      <c r="A693" s="65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</row>
    <row r="694" spans="1:26" ht="15.75" customHeight="1">
      <c r="A694" s="65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</row>
    <row r="695" spans="1:26" ht="15.75" customHeight="1">
      <c r="A695" s="65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</row>
    <row r="696" spans="1:26" ht="15.75" customHeight="1">
      <c r="A696" s="65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</row>
    <row r="697" spans="1:26" ht="15.75" customHeight="1">
      <c r="A697" s="65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</row>
    <row r="698" spans="1:26" ht="15.75" customHeight="1">
      <c r="A698" s="65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</row>
    <row r="699" spans="1:26" ht="15.75" customHeight="1">
      <c r="A699" s="65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</row>
    <row r="700" spans="1:26" ht="15.75" customHeight="1">
      <c r="A700" s="65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</row>
    <row r="701" spans="1:26" ht="15.75" customHeight="1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</row>
    <row r="702" spans="1:26" ht="15.75" customHeight="1">
      <c r="A702" s="65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</row>
    <row r="703" spans="1:26" ht="15.75" customHeight="1">
      <c r="A703" s="65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</row>
    <row r="704" spans="1:26" ht="15.75" customHeight="1">
      <c r="A704" s="65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</row>
    <row r="705" spans="1:26" ht="15.75" customHeight="1">
      <c r="A705" s="65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</row>
    <row r="706" spans="1:26" ht="15.75" customHeight="1">
      <c r="A706" s="65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</row>
    <row r="707" spans="1:26" ht="15.75" customHeight="1">
      <c r="A707" s="65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</row>
    <row r="708" spans="1:26" ht="15.75" customHeight="1">
      <c r="A708" s="65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</row>
    <row r="709" spans="1:26" ht="15.75" customHeight="1">
      <c r="A709" s="65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</row>
    <row r="710" spans="1:26" ht="15.75" customHeight="1">
      <c r="A710" s="65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</row>
    <row r="711" spans="1:26" ht="15.75" customHeight="1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</row>
    <row r="712" spans="1:26" ht="15.75" customHeight="1">
      <c r="A712" s="65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</row>
    <row r="713" spans="1:26" ht="15.75" customHeight="1">
      <c r="A713" s="65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</row>
    <row r="714" spans="1:26" ht="15.75" customHeight="1">
      <c r="A714" s="65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</row>
    <row r="715" spans="1:26" ht="15.75" customHeight="1">
      <c r="A715" s="65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</row>
    <row r="716" spans="1:26" ht="15.75" customHeight="1">
      <c r="A716" s="65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</row>
    <row r="717" spans="1:26" ht="15.75" customHeight="1">
      <c r="A717" s="65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</row>
    <row r="718" spans="1:26" ht="15.75" customHeight="1">
      <c r="A718" s="65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</row>
    <row r="719" spans="1:26" ht="15.75" customHeight="1">
      <c r="A719" s="65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</row>
    <row r="720" spans="1:26" ht="15.75" customHeight="1">
      <c r="A720" s="65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</row>
    <row r="721" spans="1:26" ht="15.75" customHeight="1">
      <c r="A721" s="65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</row>
    <row r="722" spans="1:26" ht="15.75" customHeight="1">
      <c r="A722" s="65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</row>
    <row r="723" spans="1:26" ht="15.75" customHeight="1">
      <c r="A723" s="65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</row>
    <row r="724" spans="1:26" ht="15.75" customHeight="1">
      <c r="A724" s="65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</row>
    <row r="725" spans="1:26" ht="15.75" customHeight="1">
      <c r="A725" s="65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</row>
    <row r="726" spans="1:26" ht="15.75" customHeight="1">
      <c r="A726" s="65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</row>
    <row r="727" spans="1:26" ht="15.75" customHeight="1">
      <c r="A727" s="65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</row>
    <row r="728" spans="1:26" ht="15.75" customHeight="1">
      <c r="A728" s="65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</row>
    <row r="729" spans="1:26" ht="15.75" customHeight="1">
      <c r="A729" s="65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</row>
    <row r="730" spans="1:26" ht="15.75" customHeight="1">
      <c r="A730" s="65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</row>
    <row r="731" spans="1:26" ht="15.75" customHeight="1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</row>
    <row r="732" spans="1:26" ht="15.75" customHeight="1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</row>
    <row r="733" spans="1:26" ht="15.75" customHeight="1">
      <c r="A733" s="65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</row>
    <row r="734" spans="1:26" ht="15.75" customHeight="1">
      <c r="A734" s="65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</row>
    <row r="735" spans="1:26" ht="15.75" customHeight="1">
      <c r="A735" s="65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</row>
    <row r="736" spans="1:26" ht="15.75" customHeight="1">
      <c r="A736" s="65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</row>
    <row r="737" spans="1:26" ht="15.75" customHeight="1">
      <c r="A737" s="65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</row>
    <row r="738" spans="1:26" ht="15.75" customHeight="1">
      <c r="A738" s="65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</row>
    <row r="739" spans="1:26" ht="15.75" customHeight="1">
      <c r="A739" s="65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</row>
    <row r="740" spans="1:26" ht="15.75" customHeight="1">
      <c r="A740" s="65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</row>
    <row r="741" spans="1:26" ht="15.75" customHeight="1">
      <c r="A741" s="65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</row>
    <row r="742" spans="1:26" ht="15.75" customHeight="1">
      <c r="A742" s="65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</row>
    <row r="743" spans="1:26" ht="15.75" customHeight="1">
      <c r="A743" s="65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</row>
    <row r="744" spans="1:26" ht="15.75" customHeight="1">
      <c r="A744" s="65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</row>
    <row r="745" spans="1:26" ht="15.75" customHeight="1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</row>
    <row r="746" spans="1:26" ht="15.75" customHeight="1">
      <c r="A746" s="65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</row>
    <row r="747" spans="1:26" ht="15.75" customHeight="1">
      <c r="A747" s="65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</row>
    <row r="748" spans="1:26" ht="15.75" customHeight="1">
      <c r="A748" s="65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</row>
    <row r="749" spans="1:26" ht="15.75" customHeight="1">
      <c r="A749" s="65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</row>
    <row r="750" spans="1:26" ht="15.75" customHeight="1">
      <c r="A750" s="65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</row>
    <row r="751" spans="1:26" ht="15.75" customHeight="1">
      <c r="A751" s="65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</row>
    <row r="752" spans="1:26" ht="15.75" customHeight="1">
      <c r="A752" s="65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</row>
    <row r="753" spans="1:26" ht="15.75" customHeight="1">
      <c r="A753" s="65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</row>
    <row r="754" spans="1:26" ht="15.75" customHeight="1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</row>
    <row r="755" spans="1:26" ht="15.75" customHeight="1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</row>
    <row r="756" spans="1:26" ht="15.75" customHeight="1">
      <c r="A756" s="65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</row>
    <row r="757" spans="1:26" ht="15.75" customHeight="1">
      <c r="A757" s="65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</row>
    <row r="758" spans="1:26" ht="15.75" customHeight="1">
      <c r="A758" s="65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</row>
    <row r="759" spans="1:26" ht="15.75" customHeight="1">
      <c r="A759" s="65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</row>
    <row r="760" spans="1:26" ht="15.75" customHeight="1">
      <c r="A760" s="65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</row>
    <row r="761" spans="1:26" ht="15.75" customHeight="1">
      <c r="A761" s="65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</row>
    <row r="762" spans="1:26" ht="15.75" customHeight="1">
      <c r="A762" s="65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</row>
    <row r="763" spans="1:26" ht="15.75" customHeight="1">
      <c r="A763" s="65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</row>
    <row r="764" spans="1:26" ht="15.75" customHeight="1">
      <c r="A764" s="65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</row>
    <row r="765" spans="1:26" ht="15.75" customHeight="1">
      <c r="A765" s="65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</row>
    <row r="766" spans="1:26" ht="15.75" customHeight="1">
      <c r="A766" s="65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</row>
    <row r="767" spans="1:26" ht="15.75" customHeight="1">
      <c r="A767" s="65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</row>
    <row r="768" spans="1:26" ht="15.75" customHeight="1">
      <c r="A768" s="65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</row>
    <row r="769" spans="1:26" ht="15.75" customHeight="1">
      <c r="A769" s="65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</row>
    <row r="770" spans="1:26" ht="15.75" customHeight="1">
      <c r="A770" s="65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</row>
    <row r="771" spans="1:26" ht="15.75" customHeight="1">
      <c r="A771" s="65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</row>
    <row r="772" spans="1:26" ht="15.75" customHeight="1">
      <c r="A772" s="65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</row>
    <row r="773" spans="1:26" ht="15.75" customHeight="1">
      <c r="A773" s="65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</row>
    <row r="774" spans="1:26" ht="15.75" customHeight="1">
      <c r="A774" s="65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</row>
    <row r="775" spans="1:26" ht="15.75" customHeight="1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</row>
    <row r="776" spans="1:26" ht="15.75" customHeight="1">
      <c r="A776" s="65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</row>
    <row r="777" spans="1:26" ht="15.75" customHeight="1">
      <c r="A777" s="65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</row>
    <row r="778" spans="1:26" ht="15.75" customHeight="1">
      <c r="A778" s="65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</row>
    <row r="779" spans="1:26" ht="15.75" customHeight="1">
      <c r="A779" s="65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</row>
    <row r="780" spans="1:26" ht="15.75" customHeight="1">
      <c r="A780" s="65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</row>
    <row r="781" spans="1:26" ht="15.75" customHeight="1">
      <c r="A781" s="65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</row>
    <row r="782" spans="1:26" ht="15.75" customHeight="1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</row>
    <row r="783" spans="1:26" ht="15.75" customHeight="1">
      <c r="A783" s="65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</row>
    <row r="784" spans="1:26" ht="15.75" customHeight="1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</row>
    <row r="785" spans="1:26" ht="15.75" customHeight="1">
      <c r="A785" s="65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</row>
    <row r="786" spans="1:26" ht="15.75" customHeight="1">
      <c r="A786" s="65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</row>
    <row r="787" spans="1:26" ht="15.75" customHeight="1">
      <c r="A787" s="65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</row>
    <row r="788" spans="1:26" ht="15.75" customHeight="1">
      <c r="A788" s="65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</row>
    <row r="789" spans="1:26" ht="15.75" customHeight="1">
      <c r="A789" s="65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</row>
    <row r="790" spans="1:26" ht="15.75" customHeight="1">
      <c r="A790" s="65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</row>
    <row r="791" spans="1:26" ht="15.75" customHeight="1">
      <c r="A791" s="65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</row>
    <row r="792" spans="1:26" ht="15.75" customHeight="1">
      <c r="A792" s="65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</row>
    <row r="793" spans="1:26" ht="15.75" customHeight="1">
      <c r="A793" s="65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</row>
    <row r="794" spans="1:26" ht="15.75" customHeight="1">
      <c r="A794" s="65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</row>
    <row r="795" spans="1:26" ht="15.75" customHeight="1">
      <c r="A795" s="65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</row>
    <row r="796" spans="1:26" ht="15.75" customHeight="1">
      <c r="A796" s="65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</row>
    <row r="797" spans="1:26" ht="15.75" customHeight="1">
      <c r="A797" s="65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</row>
    <row r="798" spans="1:26" ht="15.75" customHeight="1">
      <c r="A798" s="65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</row>
    <row r="799" spans="1:26" ht="15.75" customHeight="1">
      <c r="A799" s="65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</row>
    <row r="800" spans="1:26" ht="15.75" customHeight="1">
      <c r="A800" s="65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</row>
    <row r="801" spans="1:26" ht="15.75" customHeight="1">
      <c r="A801" s="65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</row>
    <row r="802" spans="1:26" ht="15.75" customHeight="1">
      <c r="A802" s="65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</row>
    <row r="803" spans="1:26" ht="15.75" customHeight="1">
      <c r="A803" s="65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</row>
    <row r="804" spans="1:26" ht="15.75" customHeight="1">
      <c r="A804" s="65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</row>
    <row r="805" spans="1:26" ht="15.75" customHeight="1">
      <c r="A805" s="65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</row>
    <row r="806" spans="1:26" ht="15.75" customHeight="1">
      <c r="A806" s="65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</row>
    <row r="807" spans="1:26" ht="15.75" customHeight="1">
      <c r="A807" s="65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</row>
    <row r="808" spans="1:26" ht="15.75" customHeight="1">
      <c r="A808" s="65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</row>
    <row r="809" spans="1:26" ht="15.75" customHeight="1">
      <c r="A809" s="65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</row>
    <row r="810" spans="1:26" ht="15.75" customHeight="1">
      <c r="A810" s="65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</row>
    <row r="811" spans="1:26" ht="15.75" customHeight="1">
      <c r="A811" s="65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</row>
    <row r="812" spans="1:26" ht="15.75" customHeight="1">
      <c r="A812" s="65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</row>
    <row r="813" spans="1:26" ht="15.75" customHeight="1">
      <c r="A813" s="65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</row>
    <row r="814" spans="1:26" ht="15.75" customHeight="1">
      <c r="A814" s="65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</row>
    <row r="815" spans="1:26" ht="15.75" customHeight="1">
      <c r="A815" s="65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</row>
    <row r="816" spans="1:26" ht="15.75" customHeight="1">
      <c r="A816" s="65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</row>
    <row r="817" spans="1:26" ht="15.75" customHeight="1">
      <c r="A817" s="65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</row>
    <row r="818" spans="1:26" ht="15.75" customHeight="1">
      <c r="A818" s="65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</row>
    <row r="819" spans="1:26" ht="15.75" customHeight="1">
      <c r="A819" s="65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</row>
    <row r="820" spans="1:26" ht="15.75" customHeight="1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</row>
    <row r="821" spans="1:26" ht="15.75" customHeight="1">
      <c r="A821" s="65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</row>
    <row r="822" spans="1:26" ht="15.75" customHeight="1">
      <c r="A822" s="65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</row>
    <row r="823" spans="1:26" ht="15.75" customHeight="1">
      <c r="A823" s="65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</row>
    <row r="824" spans="1:26" ht="15.75" customHeight="1">
      <c r="A824" s="65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</row>
    <row r="825" spans="1:26" ht="15.75" customHeight="1">
      <c r="A825" s="65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</row>
    <row r="826" spans="1:26" ht="15.75" customHeight="1">
      <c r="A826" s="65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</row>
    <row r="827" spans="1:26" ht="15.75" customHeight="1">
      <c r="A827" s="65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</row>
    <row r="828" spans="1:26" ht="15.75" customHeight="1">
      <c r="A828" s="65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</row>
    <row r="829" spans="1:26" ht="15.75" customHeight="1">
      <c r="A829" s="65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</row>
    <row r="830" spans="1:26" ht="15.75" customHeight="1">
      <c r="A830" s="65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</row>
    <row r="831" spans="1:26" ht="15.75" customHeight="1">
      <c r="A831" s="65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</row>
    <row r="832" spans="1:26" ht="15.75" customHeight="1">
      <c r="A832" s="65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</row>
    <row r="833" spans="1:26" ht="15.75" customHeight="1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</row>
    <row r="834" spans="1:26" ht="15.75" customHeight="1">
      <c r="A834" s="65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</row>
    <row r="835" spans="1:26" ht="15.75" customHeight="1">
      <c r="A835" s="65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</row>
    <row r="836" spans="1:26" ht="15.75" customHeight="1">
      <c r="A836" s="65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</row>
    <row r="837" spans="1:26" ht="15.75" customHeight="1">
      <c r="A837" s="65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</row>
    <row r="838" spans="1:26" ht="15.75" customHeight="1">
      <c r="A838" s="65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</row>
    <row r="839" spans="1:26" ht="15.75" customHeight="1">
      <c r="A839" s="65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</row>
    <row r="840" spans="1:26" ht="15.75" customHeight="1">
      <c r="A840" s="65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</row>
    <row r="841" spans="1:26" ht="15.75" customHeight="1">
      <c r="A841" s="65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</row>
    <row r="842" spans="1:26" ht="15.75" customHeight="1">
      <c r="A842" s="65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</row>
    <row r="843" spans="1:26" ht="15.75" customHeight="1">
      <c r="A843" s="65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</row>
    <row r="844" spans="1:26" ht="15.75" customHeight="1">
      <c r="A844" s="65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</row>
    <row r="845" spans="1:26" ht="15.75" customHeight="1">
      <c r="A845" s="65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</row>
    <row r="846" spans="1:26" ht="15.75" customHeight="1">
      <c r="A846" s="65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</row>
    <row r="847" spans="1:26" ht="15.75" customHeight="1">
      <c r="A847" s="65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</row>
    <row r="848" spans="1:26" ht="15.75" customHeight="1">
      <c r="A848" s="65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</row>
    <row r="849" spans="1:26" ht="15.75" customHeight="1">
      <c r="A849" s="65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</row>
    <row r="850" spans="1:26" ht="15.75" customHeight="1">
      <c r="A850" s="65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</row>
    <row r="851" spans="1:26" ht="15.75" customHeight="1">
      <c r="A851" s="65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</row>
    <row r="852" spans="1:26" ht="15.75" customHeight="1">
      <c r="A852" s="65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</row>
    <row r="853" spans="1:26" ht="15.75" customHeight="1">
      <c r="A853" s="65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</row>
    <row r="854" spans="1:26" ht="15.75" customHeight="1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</row>
    <row r="855" spans="1:26" ht="15.75" customHeight="1">
      <c r="A855" s="65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</row>
    <row r="856" spans="1:26" ht="15.75" customHeight="1">
      <c r="A856" s="65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</row>
    <row r="857" spans="1:26" ht="15.75" customHeight="1">
      <c r="A857" s="65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</row>
    <row r="858" spans="1:26" ht="15.75" customHeight="1">
      <c r="A858" s="65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</row>
    <row r="859" spans="1:26" ht="15.75" customHeight="1">
      <c r="A859" s="65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</row>
    <row r="860" spans="1:26" ht="15.75" customHeight="1">
      <c r="A860" s="65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</row>
    <row r="861" spans="1:26" ht="15.75" customHeight="1">
      <c r="A861" s="65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</row>
    <row r="862" spans="1:26" ht="15.75" customHeight="1">
      <c r="A862" s="65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</row>
    <row r="863" spans="1:26" ht="15.75" customHeight="1">
      <c r="A863" s="65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</row>
    <row r="864" spans="1:26" ht="15.75" customHeight="1">
      <c r="A864" s="65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</row>
    <row r="865" spans="1:26" ht="15.75" customHeight="1">
      <c r="A865" s="65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</row>
    <row r="866" spans="1:26" ht="15.75" customHeight="1">
      <c r="A866" s="65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</row>
    <row r="867" spans="1:26" ht="15.75" customHeight="1">
      <c r="A867" s="65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</row>
    <row r="868" spans="1:26" ht="15.75" customHeight="1">
      <c r="A868" s="65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</row>
    <row r="869" spans="1:26" ht="15.75" customHeight="1">
      <c r="A869" s="65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</row>
    <row r="870" spans="1:26" ht="15.75" customHeight="1">
      <c r="A870" s="65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</row>
    <row r="871" spans="1:26" ht="15.75" customHeight="1">
      <c r="A871" s="65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</row>
    <row r="872" spans="1:26" ht="15.75" customHeight="1">
      <c r="A872" s="65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</row>
    <row r="873" spans="1:26" ht="15.75" customHeight="1">
      <c r="A873" s="65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</row>
    <row r="874" spans="1:26" ht="15.75" customHeight="1">
      <c r="A874" s="65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</row>
    <row r="875" spans="1:26" ht="15.75" customHeight="1">
      <c r="A875" s="65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</row>
    <row r="876" spans="1:26" ht="15.75" customHeight="1">
      <c r="A876" s="65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</row>
    <row r="877" spans="1:26" ht="15.75" customHeight="1">
      <c r="A877" s="65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</row>
    <row r="878" spans="1:26" ht="15.75" customHeight="1">
      <c r="A878" s="65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</row>
    <row r="879" spans="1:26" ht="15.75" customHeight="1">
      <c r="A879" s="65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</row>
    <row r="880" spans="1:26" ht="15.75" customHeight="1">
      <c r="A880" s="65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</row>
    <row r="881" spans="1:26" ht="15.75" customHeight="1">
      <c r="A881" s="65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</row>
    <row r="882" spans="1:26" ht="15.75" customHeight="1">
      <c r="A882" s="65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</row>
    <row r="883" spans="1:26" ht="15.75" customHeight="1">
      <c r="A883" s="65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</row>
    <row r="884" spans="1:26" ht="15.75" customHeight="1">
      <c r="A884" s="65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</row>
    <row r="885" spans="1:26" ht="15.75" customHeight="1">
      <c r="A885" s="65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</row>
    <row r="886" spans="1:26" ht="15.75" customHeight="1">
      <c r="A886" s="65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</row>
    <row r="887" spans="1:26" ht="15.75" customHeight="1">
      <c r="A887" s="65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</row>
    <row r="888" spans="1:26" ht="15.75" customHeight="1">
      <c r="A888" s="65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</row>
    <row r="889" spans="1:26" ht="15.75" customHeight="1">
      <c r="A889" s="65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</row>
    <row r="890" spans="1:26" ht="15.75" customHeight="1">
      <c r="A890" s="65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</row>
    <row r="891" spans="1:26" ht="15.75" customHeight="1">
      <c r="A891" s="65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</row>
    <row r="892" spans="1:26" ht="15.75" customHeight="1">
      <c r="A892" s="65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</row>
    <row r="893" spans="1:26" ht="15.75" customHeight="1">
      <c r="A893" s="65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</row>
    <row r="894" spans="1:26" ht="15.75" customHeight="1">
      <c r="A894" s="65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</row>
    <row r="895" spans="1:26" ht="15.75" customHeight="1">
      <c r="A895" s="65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</row>
    <row r="896" spans="1:26" ht="15.75" customHeight="1">
      <c r="A896" s="65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</row>
    <row r="897" spans="1:26" ht="15.75" customHeight="1">
      <c r="A897" s="65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</row>
    <row r="898" spans="1:26" ht="15.75" customHeight="1">
      <c r="A898" s="65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</row>
    <row r="899" spans="1:26" ht="15.75" customHeight="1">
      <c r="A899" s="65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</row>
    <row r="900" spans="1:26" ht="15.75" customHeight="1">
      <c r="A900" s="65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</row>
    <row r="901" spans="1:26" ht="15.75" customHeight="1">
      <c r="A901" s="65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</row>
    <row r="902" spans="1:26" ht="15.75" customHeight="1">
      <c r="A902" s="65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</row>
    <row r="903" spans="1:26" ht="15.75" customHeight="1">
      <c r="A903" s="65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</row>
    <row r="904" spans="1:26" ht="15.75" customHeight="1">
      <c r="A904" s="65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</row>
    <row r="905" spans="1:26" ht="15.75" customHeight="1">
      <c r="A905" s="65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</row>
    <row r="906" spans="1:26" ht="15.75" customHeight="1">
      <c r="A906" s="65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</row>
    <row r="907" spans="1:26" ht="15.75" customHeight="1">
      <c r="A907" s="65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</row>
    <row r="908" spans="1:26" ht="15.75" customHeight="1">
      <c r="A908" s="65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</row>
    <row r="909" spans="1:26" ht="15.75" customHeight="1">
      <c r="A909" s="65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</row>
    <row r="910" spans="1:26" ht="15.75" customHeight="1">
      <c r="A910" s="65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</row>
    <row r="911" spans="1:26" ht="15.75" customHeight="1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</row>
    <row r="912" spans="1:26" ht="15.75" customHeight="1">
      <c r="A912" s="65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</row>
    <row r="913" spans="1:26" ht="15.75" customHeight="1">
      <c r="A913" s="65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</row>
    <row r="914" spans="1:26" ht="15.75" customHeight="1">
      <c r="A914" s="65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</row>
    <row r="915" spans="1:26" ht="15.75" customHeight="1">
      <c r="A915" s="65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</row>
    <row r="916" spans="1:26" ht="15.75" customHeight="1">
      <c r="A916" s="65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</row>
    <row r="917" spans="1:26" ht="15.75" customHeight="1">
      <c r="A917" s="65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</row>
    <row r="918" spans="1:26" ht="15.75" customHeight="1">
      <c r="A918" s="65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</row>
    <row r="919" spans="1:26" ht="15.75" customHeight="1">
      <c r="A919" s="65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</row>
    <row r="920" spans="1:26" ht="15.75" customHeight="1">
      <c r="A920" s="65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</row>
    <row r="921" spans="1:26" ht="15.75" customHeight="1">
      <c r="A921" s="65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</row>
    <row r="922" spans="1:26" ht="15.75" customHeight="1">
      <c r="A922" s="65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</row>
    <row r="923" spans="1:26" ht="15.75" customHeight="1">
      <c r="A923" s="65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</row>
    <row r="924" spans="1:26" ht="15.75" customHeight="1">
      <c r="A924" s="65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</row>
    <row r="925" spans="1:26" ht="15.75" customHeight="1">
      <c r="A925" s="65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</row>
    <row r="926" spans="1:26" ht="15.75" customHeight="1">
      <c r="A926" s="65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</row>
    <row r="927" spans="1:26" ht="15.75" customHeight="1">
      <c r="A927" s="65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</row>
    <row r="928" spans="1:26" ht="15.75" customHeight="1">
      <c r="A928" s="65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</row>
    <row r="929" spans="1:26" ht="15.75" customHeight="1">
      <c r="A929" s="65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</row>
    <row r="930" spans="1:26" ht="15.75" customHeight="1">
      <c r="A930" s="65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</row>
    <row r="931" spans="1:26" ht="15.75" customHeight="1">
      <c r="A931" s="65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</row>
    <row r="932" spans="1:26" ht="15.75" customHeight="1">
      <c r="A932" s="65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</row>
    <row r="933" spans="1:26" ht="15.75" customHeight="1">
      <c r="A933" s="65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</row>
    <row r="934" spans="1:26" ht="15.75" customHeight="1">
      <c r="A934" s="65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</row>
    <row r="935" spans="1:26" ht="15.75" customHeight="1">
      <c r="A935" s="65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</row>
    <row r="936" spans="1:26" ht="15.75" customHeight="1">
      <c r="A936" s="65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</row>
    <row r="937" spans="1:26" ht="15.75" customHeight="1">
      <c r="A937" s="65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</row>
    <row r="938" spans="1:26" ht="15.75" customHeight="1">
      <c r="A938" s="65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</row>
    <row r="939" spans="1:26" ht="15.75" customHeight="1">
      <c r="A939" s="65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</row>
    <row r="940" spans="1:26" ht="15.75" customHeight="1">
      <c r="A940" s="65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</row>
    <row r="941" spans="1:26" ht="15.75" customHeight="1">
      <c r="A941" s="65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</row>
    <row r="942" spans="1:26" ht="15.75" customHeight="1">
      <c r="A942" s="65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</row>
    <row r="943" spans="1:26" ht="15.75" customHeight="1">
      <c r="A943" s="65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</row>
    <row r="944" spans="1:26" ht="15.75" customHeight="1">
      <c r="A944" s="65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</row>
    <row r="945" spans="1:26" ht="15.75" customHeight="1">
      <c r="A945" s="65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</row>
    <row r="946" spans="1:26" ht="15.75" customHeight="1">
      <c r="A946" s="65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</row>
    <row r="947" spans="1:26" ht="15.75" customHeight="1">
      <c r="A947" s="65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</row>
    <row r="948" spans="1:26" ht="15.75" customHeight="1">
      <c r="A948" s="65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</row>
    <row r="949" spans="1:26" ht="15.75" customHeight="1">
      <c r="A949" s="65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</row>
    <row r="950" spans="1:26" ht="15.75" customHeight="1">
      <c r="A950" s="65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</row>
    <row r="951" spans="1:26" ht="15.75" customHeight="1">
      <c r="A951" s="65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</row>
    <row r="952" spans="1:26" ht="15.75" customHeight="1">
      <c r="A952" s="65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</row>
    <row r="953" spans="1:26" ht="15.75" customHeight="1">
      <c r="A953" s="65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</row>
    <row r="954" spans="1:26" ht="15.75" customHeight="1">
      <c r="A954" s="65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</row>
    <row r="955" spans="1:26" ht="15.75" customHeight="1">
      <c r="A955" s="65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</row>
    <row r="956" spans="1:26" ht="15.75" customHeight="1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</row>
    <row r="957" spans="1:26" ht="15.75" customHeight="1">
      <c r="A957" s="65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</row>
    <row r="958" spans="1:26" ht="15.75" customHeight="1">
      <c r="A958" s="65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</row>
    <row r="959" spans="1:26" ht="15.75" customHeight="1">
      <c r="A959" s="65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</row>
    <row r="960" spans="1:26" ht="15.75" customHeight="1">
      <c r="A960" s="65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</row>
    <row r="961" spans="1:26" ht="15.75" customHeight="1">
      <c r="A961" s="65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</row>
    <row r="962" spans="1:26" ht="15.75" customHeight="1">
      <c r="A962" s="65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</row>
    <row r="963" spans="1:26" ht="15.75" customHeight="1">
      <c r="A963" s="65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</row>
    <row r="964" spans="1:26" ht="15.75" customHeight="1">
      <c r="A964" s="65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</row>
    <row r="965" spans="1:26" ht="15.75" customHeight="1">
      <c r="A965" s="65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</row>
    <row r="966" spans="1:26" ht="15.75" customHeight="1">
      <c r="A966" s="65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</row>
    <row r="967" spans="1:26" ht="15.75" customHeight="1">
      <c r="A967" s="65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</row>
    <row r="968" spans="1:26" ht="15.75" customHeight="1">
      <c r="A968" s="65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</row>
    <row r="969" spans="1:26" ht="15.75" customHeight="1">
      <c r="A969" s="65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</row>
    <row r="970" spans="1:26" ht="15.75" customHeight="1">
      <c r="A970" s="65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</row>
    <row r="971" spans="1:26" ht="15.75" customHeight="1">
      <c r="A971" s="65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</row>
    <row r="972" spans="1:26" ht="15.75" customHeight="1">
      <c r="A972" s="65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</row>
    <row r="973" spans="1:26" ht="15.75" customHeight="1">
      <c r="A973" s="65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</row>
    <row r="974" spans="1:26" ht="15.75" customHeight="1">
      <c r="A974" s="65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</row>
    <row r="975" spans="1:26" ht="15.75" customHeight="1">
      <c r="A975" s="65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</row>
    <row r="976" spans="1:26" ht="15.75" customHeight="1">
      <c r="A976" s="65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</row>
    <row r="977" spans="1:26" ht="15.75" customHeight="1">
      <c r="A977" s="65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</row>
    <row r="978" spans="1:26" ht="15.75" customHeight="1">
      <c r="A978" s="65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</row>
    <row r="979" spans="1:26" ht="15.75" customHeight="1">
      <c r="A979" s="65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</row>
    <row r="980" spans="1:26" ht="15.75" customHeight="1">
      <c r="A980" s="65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</row>
    <row r="981" spans="1:26" ht="15.75" customHeight="1">
      <c r="A981" s="65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</row>
    <row r="982" spans="1:26" ht="15.75" customHeight="1">
      <c r="A982" s="65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</row>
    <row r="983" spans="1:26" ht="15.75" customHeight="1">
      <c r="A983" s="65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</row>
    <row r="984" spans="1:26" ht="15.75" customHeight="1">
      <c r="A984" s="65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</row>
    <row r="985" spans="1:26" ht="15.75" customHeight="1">
      <c r="A985" s="65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</row>
    <row r="986" spans="1:26" ht="15.75" customHeight="1">
      <c r="A986" s="65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</row>
    <row r="987" spans="1:26" ht="15.75" customHeight="1">
      <c r="A987" s="65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</row>
    <row r="988" spans="1:26" ht="15.75" customHeight="1">
      <c r="A988" s="65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</row>
    <row r="989" spans="1:26" ht="15.75" customHeight="1">
      <c r="A989" s="65"/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</row>
    <row r="990" spans="1:26" ht="15.75" customHeight="1">
      <c r="A990" s="65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  <c r="Z990" s="65"/>
    </row>
    <row r="991" spans="1:26" ht="15.75" customHeight="1">
      <c r="A991" s="65"/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65"/>
      <c r="Z991" s="65"/>
    </row>
    <row r="992" spans="1:26" ht="15.75" customHeight="1">
      <c r="A992" s="65"/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65"/>
      <c r="Z992" s="65"/>
    </row>
    <row r="993" spans="1:26" ht="15.75" customHeight="1">
      <c r="A993" s="65"/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  <c r="Y993" s="65"/>
      <c r="Z993" s="65"/>
    </row>
    <row r="994" spans="1:26" ht="15.75" customHeight="1">
      <c r="A994" s="65"/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  <c r="Y994" s="65"/>
      <c r="Z994" s="65"/>
    </row>
    <row r="995" spans="1:26" ht="15.75" customHeight="1">
      <c r="A995" s="65"/>
      <c r="B995" s="65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  <c r="Y995" s="65"/>
      <c r="Z995" s="65"/>
    </row>
    <row r="996" spans="1:26" ht="15.75" customHeight="1">
      <c r="A996" s="65"/>
      <c r="B996" s="65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  <c r="Y996" s="65"/>
      <c r="Z996" s="65"/>
    </row>
    <row r="997" spans="1:26" ht="15.75" customHeight="1">
      <c r="A997" s="65"/>
      <c r="B997" s="65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  <c r="W997" s="65"/>
      <c r="X997" s="65"/>
      <c r="Y997" s="65"/>
      <c r="Z997" s="65"/>
    </row>
    <row r="998" spans="1:26" ht="15.75" customHeight="1">
      <c r="A998" s="65"/>
      <c r="B998" s="65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65"/>
      <c r="W998" s="65"/>
      <c r="X998" s="65"/>
      <c r="Y998" s="65"/>
      <c r="Z998" s="65"/>
    </row>
    <row r="999" spans="1:26" ht="15.75" customHeight="1">
      <c r="A999" s="65"/>
      <c r="B999" s="65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65"/>
      <c r="W999" s="65"/>
      <c r="X999" s="65"/>
      <c r="Y999" s="65"/>
      <c r="Z999" s="65"/>
    </row>
    <row r="1000" spans="1:26" ht="15.75" customHeight="1">
      <c r="A1000" s="65"/>
      <c r="B1000" s="65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5"/>
      <c r="N1000" s="65"/>
      <c r="O1000" s="65"/>
      <c r="P1000" s="65"/>
      <c r="Q1000" s="65"/>
      <c r="R1000" s="65"/>
      <c r="S1000" s="65"/>
      <c r="T1000" s="65"/>
      <c r="U1000" s="65"/>
      <c r="V1000" s="65"/>
      <c r="W1000" s="65"/>
      <c r="X1000" s="65"/>
      <c r="Y1000" s="65"/>
      <c r="Z1000" s="65"/>
    </row>
  </sheetData>
  <mergeCells count="11">
    <mergeCell ref="C11:J11"/>
    <mergeCell ref="C6:J6"/>
    <mergeCell ref="C8:J9"/>
    <mergeCell ref="A1:J4"/>
    <mergeCell ref="C20:J20"/>
    <mergeCell ref="C26:E26"/>
    <mergeCell ref="C21:E21"/>
    <mergeCell ref="C22:E22"/>
    <mergeCell ref="C23:E23"/>
    <mergeCell ref="C24:E24"/>
    <mergeCell ref="C25:E25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2"/>
  <sheetViews>
    <sheetView zoomScale="90" zoomScaleNormal="90" workbookViewId="0">
      <selection activeCell="C4" sqref="C4:D4"/>
    </sheetView>
  </sheetViews>
  <sheetFormatPr baseColWidth="10" defaultColWidth="14.42578125" defaultRowHeight="12.75"/>
  <cols>
    <col min="1" max="1" width="4.42578125" customWidth="1"/>
    <col min="2" max="2" width="27.42578125" customWidth="1"/>
    <col min="3" max="6" width="33" customWidth="1"/>
    <col min="7" max="7" width="4.42578125" customWidth="1"/>
    <col min="8" max="8" width="17.85546875" bestFit="1" customWidth="1"/>
    <col min="9" max="9" width="3" customWidth="1"/>
    <col min="10" max="10" width="45.85546875" customWidth="1"/>
    <col min="11" max="11" width="2.140625" hidden="1" customWidth="1"/>
    <col min="12" max="12" width="12.140625" hidden="1" customWidth="1"/>
    <col min="13" max="13" width="13.28515625" hidden="1" customWidth="1"/>
    <col min="14" max="14" width="12.140625" hidden="1" customWidth="1"/>
    <col min="15" max="15" width="12.28515625" hidden="1" customWidth="1"/>
    <col min="16" max="16" width="10.140625" hidden="1" customWidth="1"/>
    <col min="17" max="17" width="24.42578125" hidden="1" customWidth="1"/>
    <col min="18" max="18" width="27.42578125" hidden="1" customWidth="1"/>
    <col min="19" max="19" width="28.42578125" hidden="1" customWidth="1"/>
    <col min="20" max="20" width="40.42578125" customWidth="1"/>
    <col min="21" max="21" width="8" customWidth="1"/>
    <col min="22" max="22" width="19.140625" customWidth="1"/>
    <col min="23" max="48" width="8" customWidth="1"/>
  </cols>
  <sheetData>
    <row r="1" spans="1:48" ht="75.95" customHeight="1">
      <c r="A1" s="135"/>
      <c r="B1" s="135"/>
      <c r="C1" s="135"/>
      <c r="D1" s="135"/>
      <c r="E1" s="135"/>
      <c r="F1" s="135"/>
      <c r="G1" s="135"/>
      <c r="H1" s="135"/>
      <c r="I1" s="135"/>
      <c r="J1" s="135"/>
    </row>
    <row r="2" spans="1:48" s="78" customFormat="1"/>
    <row r="3" spans="1:48" ht="30">
      <c r="A3" s="49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136" t="s">
        <v>1</v>
      </c>
      <c r="L3" s="137"/>
      <c r="M3" s="137"/>
      <c r="N3" s="137"/>
      <c r="O3" s="137"/>
      <c r="P3" s="137"/>
      <c r="Q3" s="137"/>
      <c r="R3" s="25" t="s">
        <v>2</v>
      </c>
      <c r="S3" s="45">
        <v>0</v>
      </c>
      <c r="T3" s="1" t="s">
        <v>3</v>
      </c>
      <c r="U3" s="1"/>
      <c r="V3" s="1"/>
      <c r="W3" s="1"/>
      <c r="X3" s="1"/>
      <c r="Y3" s="1"/>
      <c r="Z3" s="1"/>
      <c r="AA3" s="1"/>
    </row>
    <row r="4" spans="1:48" ht="20.25">
      <c r="A4" s="139"/>
      <c r="B4" s="140"/>
      <c r="C4" s="139"/>
      <c r="D4" s="140"/>
      <c r="E4" s="139"/>
      <c r="F4" s="140"/>
      <c r="G4" s="139"/>
      <c r="H4" s="140"/>
      <c r="I4" s="139"/>
      <c r="J4" s="140"/>
      <c r="K4" s="137"/>
      <c r="L4" s="137"/>
      <c r="M4" s="137"/>
      <c r="N4" s="137"/>
      <c r="O4" s="137"/>
      <c r="P4" s="137"/>
      <c r="Q4" s="137"/>
      <c r="R4" s="25" t="s">
        <v>4</v>
      </c>
      <c r="S4" s="45">
        <v>1</v>
      </c>
      <c r="T4" s="1"/>
      <c r="U4" s="1"/>
      <c r="V4" s="1"/>
      <c r="W4" s="1"/>
      <c r="X4" s="1"/>
      <c r="Y4" s="1"/>
      <c r="Z4" s="1"/>
      <c r="AA4" s="1"/>
    </row>
    <row r="5" spans="1:48" ht="20.25">
      <c r="A5" s="6"/>
      <c r="B5" s="4"/>
      <c r="C5" s="4"/>
      <c r="D5" s="4"/>
      <c r="E5" s="4"/>
      <c r="F5" s="4"/>
      <c r="G5" s="3"/>
      <c r="H5" s="7"/>
      <c r="I5" s="4"/>
      <c r="J5" s="8"/>
      <c r="K5" s="137"/>
      <c r="L5" s="137"/>
      <c r="M5" s="137"/>
      <c r="N5" s="137"/>
      <c r="O5" s="137"/>
      <c r="P5" s="137"/>
      <c r="Q5" s="137"/>
      <c r="R5" s="25" t="s">
        <v>5</v>
      </c>
      <c r="S5" s="46">
        <v>2</v>
      </c>
      <c r="T5" s="5"/>
      <c r="U5" s="5"/>
      <c r="V5" s="5"/>
      <c r="W5" s="5"/>
      <c r="X5" s="5"/>
      <c r="Y5" s="5"/>
      <c r="Z5" s="5"/>
      <c r="AA5" s="5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</row>
    <row r="6" spans="1:48" ht="30.75" thickBot="1">
      <c r="B6" s="138" t="s">
        <v>6</v>
      </c>
      <c r="C6" s="138"/>
      <c r="D6" s="138"/>
      <c r="E6" s="138"/>
      <c r="F6" s="138"/>
      <c r="G6" s="33"/>
      <c r="H6" s="34"/>
      <c r="I6" s="33"/>
      <c r="J6" s="35" t="s">
        <v>7</v>
      </c>
      <c r="K6" s="137"/>
      <c r="L6" s="137"/>
      <c r="M6" s="137"/>
      <c r="N6" s="137"/>
      <c r="O6" s="137"/>
      <c r="P6" s="137"/>
      <c r="Q6" s="137"/>
      <c r="R6" s="25" t="s">
        <v>8</v>
      </c>
      <c r="S6" s="46">
        <v>3</v>
      </c>
      <c r="T6" s="5"/>
      <c r="U6" s="5"/>
      <c r="V6" s="5"/>
      <c r="W6" s="5"/>
      <c r="X6" s="5"/>
      <c r="Y6" s="5"/>
      <c r="Z6" s="5"/>
      <c r="AA6" s="5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</row>
    <row r="7" spans="1:48" ht="45.75" thickBot="1">
      <c r="A7" s="37"/>
      <c r="B7" s="51" t="s">
        <v>9</v>
      </c>
      <c r="C7" s="53" t="s">
        <v>2</v>
      </c>
      <c r="D7" s="53" t="s">
        <v>10</v>
      </c>
      <c r="E7" s="53" t="s">
        <v>5</v>
      </c>
      <c r="F7" s="53" t="s">
        <v>8</v>
      </c>
      <c r="G7" s="54"/>
      <c r="H7" s="55"/>
      <c r="I7" s="55"/>
      <c r="J7" s="71" t="s">
        <v>141</v>
      </c>
      <c r="K7" s="55"/>
      <c r="L7" s="56" t="s">
        <v>11</v>
      </c>
      <c r="M7" s="56" t="s">
        <v>12</v>
      </c>
      <c r="N7" s="56" t="s">
        <v>13</v>
      </c>
      <c r="O7" s="60" t="s">
        <v>14</v>
      </c>
      <c r="P7" s="61"/>
      <c r="Q7" s="62"/>
      <c r="R7" s="28"/>
      <c r="S7" s="29"/>
      <c r="T7" s="5"/>
      <c r="U7" s="5"/>
      <c r="V7" s="5"/>
      <c r="W7" s="5"/>
      <c r="X7" s="5"/>
      <c r="Y7" s="5"/>
      <c r="Z7" s="5"/>
      <c r="AA7" s="5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</row>
    <row r="8" spans="1:48" ht="79.5" thickBot="1">
      <c r="A8" s="38">
        <v>1</v>
      </c>
      <c r="B8" s="57" t="s">
        <v>15</v>
      </c>
      <c r="C8" s="72" t="s">
        <v>16</v>
      </c>
      <c r="D8" s="72" t="s">
        <v>17</v>
      </c>
      <c r="E8" s="72" t="s">
        <v>18</v>
      </c>
      <c r="F8" s="72" t="s">
        <v>19</v>
      </c>
      <c r="G8" s="9"/>
      <c r="H8" s="36" t="s">
        <v>2</v>
      </c>
      <c r="I8" s="9"/>
      <c r="J8" s="11"/>
      <c r="K8" s="9"/>
      <c r="L8" s="12">
        <v>4</v>
      </c>
      <c r="M8" s="13">
        <f>L8/($L$8+$L$10+$L$12+$L$14)</f>
        <v>0.25</v>
      </c>
      <c r="N8" s="12">
        <f>VLOOKUP(H8,$R$3:$S$6,2,FALSE)</f>
        <v>0</v>
      </c>
      <c r="O8" s="14">
        <f>N8*M8</f>
        <v>0</v>
      </c>
      <c r="P8" s="12">
        <f>IF(N8=0,0,M8*MAX(S4:S7))</f>
        <v>0</v>
      </c>
      <c r="Q8" s="15"/>
      <c r="R8" s="28"/>
      <c r="S8" s="29"/>
      <c r="T8" s="5"/>
      <c r="U8" s="5"/>
      <c r="V8" s="5"/>
      <c r="W8" s="5"/>
      <c r="X8" s="5"/>
      <c r="Y8" s="5"/>
      <c r="Z8" s="5"/>
      <c r="AA8" s="16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</row>
    <row r="9" spans="1:48" ht="16.5" thickBot="1">
      <c r="A9" s="38"/>
      <c r="B9" s="44"/>
      <c r="C9" s="73"/>
      <c r="D9" s="73"/>
      <c r="E9" s="73"/>
      <c r="F9" s="73"/>
      <c r="G9" s="9"/>
      <c r="H9" s="18"/>
      <c r="I9" s="9"/>
      <c r="J9" s="9"/>
      <c r="K9" s="9"/>
      <c r="L9" s="12"/>
      <c r="M9" s="13"/>
      <c r="N9" s="12"/>
      <c r="O9" s="14"/>
      <c r="P9" s="12"/>
      <c r="Q9" s="19"/>
      <c r="R9" s="5"/>
      <c r="S9" s="5"/>
      <c r="T9" s="5"/>
      <c r="U9" s="5"/>
      <c r="V9" s="5"/>
      <c r="W9" s="5"/>
      <c r="X9" s="5"/>
      <c r="Y9" s="5"/>
      <c r="Z9" s="5"/>
      <c r="AA9" s="20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</row>
    <row r="10" spans="1:48" ht="86.25" thickBot="1">
      <c r="A10" s="38">
        <f>A8+1</f>
        <v>2</v>
      </c>
      <c r="B10" s="57" t="s">
        <v>20</v>
      </c>
      <c r="C10" s="74" t="s">
        <v>21</v>
      </c>
      <c r="D10" s="74" t="s">
        <v>22</v>
      </c>
      <c r="E10" s="74" t="s">
        <v>145</v>
      </c>
      <c r="F10" s="74" t="s">
        <v>23</v>
      </c>
      <c r="G10" s="9"/>
      <c r="H10" s="36" t="s">
        <v>2</v>
      </c>
      <c r="I10" s="9"/>
      <c r="J10" s="11"/>
      <c r="K10" s="9"/>
      <c r="L10" s="12">
        <v>4</v>
      </c>
      <c r="M10" s="13">
        <f>L10/($L$8+$L$10+$L$12+$L$14)</f>
        <v>0.25</v>
      </c>
      <c r="N10" s="12">
        <f>VLOOKUP(H10,$R$3:$S$6,2,FALSE)</f>
        <v>0</v>
      </c>
      <c r="O10" s="14">
        <f>N10*M10</f>
        <v>0</v>
      </c>
      <c r="P10" s="12">
        <f>IF(N10=0,0,M10*MAX(S4:S7))</f>
        <v>0</v>
      </c>
      <c r="Q10" s="19"/>
      <c r="R10" s="5"/>
      <c r="S10" s="5"/>
      <c r="T10" s="5"/>
      <c r="U10" s="5"/>
      <c r="V10" s="5"/>
      <c r="W10" s="5"/>
      <c r="X10" s="5"/>
      <c r="Y10" s="5"/>
      <c r="Z10" s="5"/>
      <c r="AA10" s="20"/>
      <c r="AB10" s="21"/>
      <c r="AC10" s="22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</row>
    <row r="11" spans="1:48" ht="16.5" thickBot="1">
      <c r="A11" s="38"/>
      <c r="B11" s="44"/>
      <c r="C11" s="73"/>
      <c r="D11" s="73"/>
      <c r="E11" s="73"/>
      <c r="F11" s="73"/>
      <c r="G11" s="9"/>
      <c r="H11" s="18"/>
      <c r="I11" s="9"/>
      <c r="J11" s="9"/>
      <c r="K11" s="9"/>
      <c r="L11" s="12"/>
      <c r="M11" s="13"/>
      <c r="N11" s="12"/>
      <c r="O11" s="14"/>
      <c r="P11" s="12"/>
      <c r="Q11" s="19"/>
      <c r="R11" s="5"/>
      <c r="S11" s="5"/>
      <c r="T11" s="23"/>
      <c r="U11" s="5"/>
      <c r="V11" s="5"/>
      <c r="W11" s="5"/>
      <c r="X11" s="5"/>
      <c r="Y11" s="5"/>
      <c r="Z11" s="5"/>
      <c r="AA11" s="5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</row>
    <row r="12" spans="1:48" ht="79.5" thickBot="1">
      <c r="A12" s="38">
        <f>A10+1</f>
        <v>3</v>
      </c>
      <c r="B12" s="57" t="s">
        <v>24</v>
      </c>
      <c r="C12" s="75" t="s">
        <v>25</v>
      </c>
      <c r="D12" s="75" t="s">
        <v>26</v>
      </c>
      <c r="E12" s="75" t="s">
        <v>27</v>
      </c>
      <c r="F12" s="75" t="s">
        <v>28</v>
      </c>
      <c r="G12" s="9"/>
      <c r="H12" s="36" t="s">
        <v>2</v>
      </c>
      <c r="I12" s="9"/>
      <c r="J12" s="11"/>
      <c r="K12" s="9"/>
      <c r="L12" s="12">
        <v>4</v>
      </c>
      <c r="M12" s="13">
        <f>L12/($L$8+$L$10+$L$12+$L$14)</f>
        <v>0.25</v>
      </c>
      <c r="N12" s="12">
        <f>VLOOKUP(H12,$R$3:$S$6,2,FALSE)</f>
        <v>0</v>
      </c>
      <c r="O12" s="14">
        <f>N12*M12</f>
        <v>0</v>
      </c>
      <c r="P12" s="12">
        <f>IF(N12=0,0,M12*MAX(S4:S7))</f>
        <v>0</v>
      </c>
      <c r="Q12" s="19"/>
      <c r="R12" s="5"/>
      <c r="S12" s="5"/>
      <c r="T12" s="23"/>
      <c r="U12" s="5"/>
      <c r="V12" s="5"/>
      <c r="W12" s="5"/>
      <c r="X12" s="5"/>
      <c r="Y12" s="5"/>
      <c r="Z12" s="5"/>
      <c r="AA12" s="5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</row>
    <row r="13" spans="1:48" ht="16.5" thickBot="1">
      <c r="A13" s="38"/>
      <c r="B13" s="44"/>
      <c r="C13" s="73"/>
      <c r="D13" s="73"/>
      <c r="E13" s="73"/>
      <c r="F13" s="73"/>
      <c r="G13" s="9"/>
      <c r="H13" s="30"/>
      <c r="I13" s="9"/>
      <c r="J13" s="31"/>
      <c r="K13" s="9"/>
      <c r="L13" s="12"/>
      <c r="M13" s="13"/>
      <c r="N13" s="12"/>
      <c r="O13" s="14"/>
      <c r="P13" s="12"/>
      <c r="Q13" s="19"/>
      <c r="R13" s="5"/>
      <c r="S13" s="5"/>
      <c r="T13" s="23"/>
      <c r="U13" s="5"/>
      <c r="V13" s="5"/>
      <c r="W13" s="5"/>
      <c r="X13" s="5"/>
      <c r="Y13" s="5"/>
      <c r="Z13" s="5"/>
      <c r="AA13" s="5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</row>
    <row r="14" spans="1:48" ht="114.75" thickBot="1">
      <c r="A14" s="38">
        <v>4</v>
      </c>
      <c r="B14" s="57" t="s">
        <v>29</v>
      </c>
      <c r="C14" s="72" t="s">
        <v>30</v>
      </c>
      <c r="D14" s="74" t="s">
        <v>31</v>
      </c>
      <c r="E14" s="74" t="s">
        <v>32</v>
      </c>
      <c r="F14" s="74" t="s">
        <v>33</v>
      </c>
      <c r="G14" s="9"/>
      <c r="H14" s="36" t="s">
        <v>2</v>
      </c>
      <c r="I14" s="9"/>
      <c r="J14" s="11"/>
      <c r="K14" s="9"/>
      <c r="L14" s="12">
        <v>4</v>
      </c>
      <c r="M14" s="13">
        <f>L14/($L$8+$L$10+$L$12+$L$14)</f>
        <v>0.25</v>
      </c>
      <c r="N14" s="12">
        <f>VLOOKUP(H14,$R$3:$S$6,2,FALSE)</f>
        <v>0</v>
      </c>
      <c r="O14" s="14">
        <f>N14*M14</f>
        <v>0</v>
      </c>
      <c r="P14" s="12"/>
      <c r="Q14" s="19"/>
      <c r="R14" s="5"/>
      <c r="S14" s="5"/>
      <c r="T14" s="23"/>
      <c r="U14" s="5"/>
      <c r="V14" s="5"/>
      <c r="W14" s="5"/>
      <c r="X14" s="5"/>
      <c r="Y14" s="5"/>
      <c r="Z14" s="5"/>
      <c r="AA14" s="5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</row>
    <row r="15" spans="1:48" ht="15" thickBot="1">
      <c r="A15" s="38"/>
      <c r="B15" s="39"/>
      <c r="C15" s="39"/>
      <c r="D15" s="39"/>
      <c r="E15" s="39"/>
      <c r="F15" s="39"/>
      <c r="G15" s="9"/>
      <c r="H15" s="18"/>
      <c r="I15" s="9"/>
      <c r="J15" s="9"/>
      <c r="K15" s="9"/>
      <c r="L15" s="12"/>
      <c r="M15" s="13"/>
      <c r="N15" s="12"/>
      <c r="O15" s="14"/>
      <c r="P15" s="12"/>
      <c r="Q15" s="19"/>
      <c r="R15" s="5"/>
      <c r="S15" s="5"/>
      <c r="T15" s="23"/>
      <c r="U15" s="5"/>
      <c r="V15" s="5"/>
      <c r="W15" s="5"/>
      <c r="X15" s="5"/>
      <c r="Y15" s="5"/>
      <c r="Z15" s="5"/>
      <c r="AA15" s="5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</row>
    <row r="16" spans="1:48" ht="52.5" thickBot="1">
      <c r="A16" s="40"/>
      <c r="B16" s="52" t="s">
        <v>34</v>
      </c>
      <c r="C16" s="53" t="s">
        <v>2</v>
      </c>
      <c r="D16" s="53" t="s">
        <v>10</v>
      </c>
      <c r="E16" s="53" t="s">
        <v>5</v>
      </c>
      <c r="F16" s="53" t="s">
        <v>8</v>
      </c>
      <c r="G16" s="59"/>
      <c r="H16" s="59"/>
      <c r="I16" s="59"/>
      <c r="J16" s="59"/>
      <c r="K16" s="59"/>
      <c r="L16" s="59"/>
      <c r="M16" s="59"/>
      <c r="N16" s="59"/>
      <c r="O16" s="63"/>
      <c r="P16" s="63"/>
      <c r="Q16" s="63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</row>
    <row r="17" spans="1:48" ht="86.25" thickBot="1">
      <c r="A17" s="38">
        <v>5</v>
      </c>
      <c r="B17" s="57" t="s">
        <v>35</v>
      </c>
      <c r="C17" s="72" t="s">
        <v>36</v>
      </c>
      <c r="D17" s="72" t="s">
        <v>37</v>
      </c>
      <c r="E17" s="72" t="s">
        <v>146</v>
      </c>
      <c r="F17" s="72" t="s">
        <v>147</v>
      </c>
      <c r="G17" s="9"/>
      <c r="H17" s="36" t="s">
        <v>2</v>
      </c>
      <c r="I17" s="9"/>
      <c r="J17" s="11"/>
      <c r="K17" s="9"/>
      <c r="L17" s="12">
        <v>4</v>
      </c>
      <c r="M17" s="13">
        <f>L17/($L$8+$L$10+$L$12+$L$14)</f>
        <v>0.25</v>
      </c>
      <c r="N17" s="12">
        <f>VLOOKUP(H17,$R$3:$S$6,2,FALSE)</f>
        <v>0</v>
      </c>
      <c r="O17" s="14">
        <f>N17*M17</f>
        <v>0</v>
      </c>
      <c r="P17" s="12">
        <f>IF(N17=0,0,M17*MAX(S12:S16))</f>
        <v>0</v>
      </c>
      <c r="Q17" s="15"/>
      <c r="R17" s="28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</row>
    <row r="18" spans="1:48" ht="16.5" thickBot="1">
      <c r="A18" s="38"/>
      <c r="B18" s="44"/>
      <c r="C18" s="72"/>
      <c r="D18" s="72"/>
      <c r="E18" s="72"/>
      <c r="F18" s="72"/>
      <c r="G18" s="9"/>
      <c r="H18" s="18"/>
      <c r="I18" s="9"/>
      <c r="J18" s="9"/>
      <c r="K18" s="9"/>
      <c r="L18" s="12"/>
      <c r="M18" s="13"/>
      <c r="N18" s="12"/>
      <c r="O18" s="14"/>
      <c r="P18" s="12"/>
      <c r="Q18" s="19"/>
      <c r="R18" s="5"/>
      <c r="S18" s="2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</row>
    <row r="19" spans="1:48" ht="86.25" thickBot="1">
      <c r="A19" s="38">
        <v>6</v>
      </c>
      <c r="B19" s="57" t="s">
        <v>38</v>
      </c>
      <c r="C19" s="74" t="s">
        <v>39</v>
      </c>
      <c r="D19" s="74" t="s">
        <v>40</v>
      </c>
      <c r="E19" s="74" t="s">
        <v>41</v>
      </c>
      <c r="F19" s="74" t="s">
        <v>148</v>
      </c>
      <c r="G19" s="9"/>
      <c r="H19" s="36" t="s">
        <v>2</v>
      </c>
      <c r="I19" s="9"/>
      <c r="J19" s="11"/>
      <c r="K19" s="9"/>
      <c r="L19" s="12">
        <v>4</v>
      </c>
      <c r="M19" s="13">
        <f>L19/($L$8+$L$10+$L$12+$L$14)</f>
        <v>0.25</v>
      </c>
      <c r="N19" s="12">
        <f>VLOOKUP(H19,$R$3:$S$6,2,FALSE)</f>
        <v>0</v>
      </c>
      <c r="O19" s="14">
        <f>N19*M19</f>
        <v>0</v>
      </c>
      <c r="P19" s="12">
        <f>IF(N19=0,0,M19*MAX(S12:S16))</f>
        <v>0</v>
      </c>
      <c r="Q19" s="19"/>
      <c r="R19" s="5"/>
      <c r="S19" s="2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</row>
    <row r="20" spans="1:48" ht="16.5" thickBot="1">
      <c r="A20" s="38"/>
      <c r="B20" s="44"/>
      <c r="C20" s="74"/>
      <c r="D20" s="74"/>
      <c r="E20" s="74"/>
      <c r="F20" s="74"/>
      <c r="G20" s="9"/>
      <c r="H20" s="18"/>
      <c r="I20" s="9"/>
      <c r="J20" s="9"/>
      <c r="K20" s="9"/>
      <c r="L20" s="12"/>
      <c r="M20" s="13"/>
      <c r="N20" s="12"/>
      <c r="O20" s="14"/>
      <c r="P20" s="12"/>
      <c r="Q20" s="19"/>
      <c r="R20" s="5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</row>
    <row r="21" spans="1:48" ht="100.5" thickBot="1">
      <c r="A21" s="38">
        <v>7</v>
      </c>
      <c r="B21" s="57" t="s">
        <v>42</v>
      </c>
      <c r="C21" s="74" t="s">
        <v>43</v>
      </c>
      <c r="D21" s="74" t="s">
        <v>44</v>
      </c>
      <c r="E21" s="74" t="s">
        <v>45</v>
      </c>
      <c r="F21" s="74" t="s">
        <v>149</v>
      </c>
      <c r="G21" s="9"/>
      <c r="H21" s="10" t="s">
        <v>2</v>
      </c>
      <c r="I21" s="9"/>
      <c r="J21" s="11"/>
      <c r="K21" s="9"/>
      <c r="L21" s="12">
        <v>4</v>
      </c>
      <c r="M21" s="13">
        <f>L21/($L$8+$L$10+$L$12+$L$14)</f>
        <v>0.25</v>
      </c>
      <c r="N21" s="12">
        <f>VLOOKUP(H21,$R$3:$S$6,2,FALSE)</f>
        <v>0</v>
      </c>
      <c r="O21" s="14">
        <f>N21*M21</f>
        <v>0</v>
      </c>
      <c r="P21" s="12">
        <f>IF(N21=0,0,M21*MAX(S12:S16))</f>
        <v>0</v>
      </c>
      <c r="Q21" s="19"/>
      <c r="R21" s="5"/>
      <c r="S21" s="2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</row>
    <row r="22" spans="1:48" ht="16.5" thickBot="1">
      <c r="A22" s="38"/>
      <c r="B22" s="44"/>
      <c r="C22" s="74"/>
      <c r="D22" s="74"/>
      <c r="E22" s="74"/>
      <c r="F22" s="74"/>
      <c r="G22" s="9"/>
      <c r="H22" s="30"/>
      <c r="I22" s="9"/>
      <c r="J22" s="31"/>
      <c r="K22" s="9"/>
      <c r="L22" s="12"/>
      <c r="M22" s="13"/>
      <c r="N22" s="12"/>
      <c r="O22" s="14"/>
      <c r="P22" s="12"/>
      <c r="Q22" s="19"/>
      <c r="R22" s="5"/>
      <c r="S22" s="2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</row>
    <row r="23" spans="1:48" ht="64.5" thickBot="1">
      <c r="A23" s="38">
        <v>8</v>
      </c>
      <c r="B23" s="57" t="s">
        <v>46</v>
      </c>
      <c r="C23" s="75" t="s">
        <v>47</v>
      </c>
      <c r="D23" s="75" t="s">
        <v>48</v>
      </c>
      <c r="E23" s="75" t="s">
        <v>49</v>
      </c>
      <c r="F23" s="75" t="s">
        <v>50</v>
      </c>
      <c r="G23" s="9"/>
      <c r="H23" s="36" t="s">
        <v>2</v>
      </c>
      <c r="I23" s="9"/>
      <c r="J23" s="11"/>
      <c r="K23" s="9"/>
      <c r="L23" s="12">
        <v>4</v>
      </c>
      <c r="M23" s="13">
        <f>L23/($L$8+$L$10+$L$12+$L$14)</f>
        <v>0.25</v>
      </c>
      <c r="N23" s="12">
        <f>VLOOKUP(H23,$R$3:$S$6,2,FALSE)</f>
        <v>0</v>
      </c>
      <c r="O23" s="14">
        <f>N23*M23</f>
        <v>0</v>
      </c>
      <c r="P23" s="12"/>
      <c r="Q23" s="19"/>
      <c r="R23" s="5"/>
      <c r="S23" s="2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</row>
    <row r="24" spans="1:48" ht="15" thickBot="1">
      <c r="A24" s="41"/>
      <c r="B24" s="42"/>
      <c r="C24" s="42"/>
      <c r="D24" s="42"/>
      <c r="E24" s="42"/>
      <c r="F24" s="42"/>
      <c r="G24" s="2"/>
      <c r="H24" s="30"/>
      <c r="I24" s="2"/>
      <c r="J24" s="32"/>
      <c r="K24" s="2"/>
      <c r="L24" s="12"/>
      <c r="M24" s="13"/>
      <c r="N24" s="12"/>
      <c r="O24" s="14"/>
      <c r="P24" s="12"/>
      <c r="Q24" s="19"/>
      <c r="R24" s="24"/>
      <c r="S24" s="2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</row>
    <row r="25" spans="1:48" ht="69.75" thickBot="1">
      <c r="A25" s="43"/>
      <c r="B25" s="52" t="s">
        <v>51</v>
      </c>
      <c r="C25" s="53" t="s">
        <v>2</v>
      </c>
      <c r="D25" s="53" t="s">
        <v>10</v>
      </c>
      <c r="E25" s="53" t="s">
        <v>5</v>
      </c>
      <c r="F25" s="53" t="s">
        <v>8</v>
      </c>
      <c r="G25" s="58"/>
      <c r="H25" s="58"/>
      <c r="I25" s="58"/>
      <c r="J25" s="58"/>
      <c r="K25" s="58"/>
      <c r="L25" s="58"/>
      <c r="M25" s="58"/>
      <c r="N25" s="58"/>
      <c r="O25" s="64"/>
      <c r="P25" s="64"/>
      <c r="Q25" s="64"/>
      <c r="R25" s="24"/>
      <c r="S25" s="24"/>
      <c r="T25" s="24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</row>
    <row r="26" spans="1:48" ht="72" thickBot="1">
      <c r="A26" s="41">
        <v>9</v>
      </c>
      <c r="B26" s="57" t="s">
        <v>52</v>
      </c>
      <c r="C26" s="72" t="s">
        <v>53</v>
      </c>
      <c r="D26" s="72" t="s">
        <v>54</v>
      </c>
      <c r="E26" s="76" t="s">
        <v>55</v>
      </c>
      <c r="F26" s="76" t="s">
        <v>56</v>
      </c>
      <c r="G26" s="9"/>
      <c r="H26" s="36" t="s">
        <v>2</v>
      </c>
      <c r="I26" s="9"/>
      <c r="J26" s="11"/>
      <c r="K26" s="9"/>
      <c r="L26" s="12">
        <v>4</v>
      </c>
      <c r="M26" s="13">
        <f>L26/($L$8+$L$10+$L$12+$L$14)</f>
        <v>0.25</v>
      </c>
      <c r="N26" s="12">
        <f>VLOOKUP(H26,$R$3:$S$6,2,FALSE)</f>
        <v>0</v>
      </c>
      <c r="O26" s="14">
        <f>N26*M26</f>
        <v>0</v>
      </c>
      <c r="P26" s="12">
        <f>IF(N26=0,0,M26*MAX(S23:S25))</f>
        <v>0</v>
      </c>
      <c r="Q26" s="15"/>
      <c r="R26" s="24"/>
      <c r="S26" s="24"/>
      <c r="T26" s="24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</row>
    <row r="27" spans="1:48" ht="16.5" thickBot="1">
      <c r="A27" s="41"/>
      <c r="B27" s="44"/>
      <c r="C27" s="72"/>
      <c r="D27" s="72"/>
      <c r="E27" s="76"/>
      <c r="F27" s="76"/>
      <c r="G27" s="9"/>
      <c r="H27" s="18"/>
      <c r="I27" s="9"/>
      <c r="J27" s="9"/>
      <c r="K27" s="9"/>
      <c r="L27" s="12"/>
      <c r="M27" s="13"/>
      <c r="N27" s="12"/>
      <c r="O27" s="14"/>
      <c r="P27" s="12"/>
      <c r="Q27" s="19"/>
      <c r="R27" s="25"/>
      <c r="S27" s="25"/>
      <c r="T27" s="25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</row>
    <row r="28" spans="1:48" ht="86.25" thickBot="1">
      <c r="A28" s="41">
        <f>A26+1</f>
        <v>10</v>
      </c>
      <c r="B28" s="57" t="s">
        <v>57</v>
      </c>
      <c r="C28" s="74" t="s">
        <v>58</v>
      </c>
      <c r="D28" s="72" t="s">
        <v>59</v>
      </c>
      <c r="E28" s="76" t="s">
        <v>60</v>
      </c>
      <c r="F28" s="76" t="s">
        <v>61</v>
      </c>
      <c r="G28" s="9"/>
      <c r="H28" s="36" t="s">
        <v>2</v>
      </c>
      <c r="I28" s="9"/>
      <c r="J28" s="11"/>
      <c r="K28" s="9"/>
      <c r="L28" s="12">
        <v>4</v>
      </c>
      <c r="M28" s="13">
        <f>L28/($L$8+$L$10+$L$12+$L$14)</f>
        <v>0.25</v>
      </c>
      <c r="N28" s="12">
        <f>VLOOKUP(H28,$R$3:$S$6,2,FALSE)</f>
        <v>0</v>
      </c>
      <c r="O28" s="14">
        <f>N28*M28</f>
        <v>0</v>
      </c>
      <c r="P28" s="12">
        <f>IF(N28=0,0,M28*MAX(S23:S25))</f>
        <v>0</v>
      </c>
      <c r="Q28" s="19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</row>
    <row r="29" spans="1:48" ht="16.5" thickBot="1">
      <c r="A29" s="41"/>
      <c r="B29" s="44"/>
      <c r="C29" s="74"/>
      <c r="D29" s="72"/>
      <c r="E29" s="76"/>
      <c r="F29" s="76"/>
      <c r="G29" s="9"/>
      <c r="H29" s="18"/>
      <c r="I29" s="9"/>
      <c r="J29" s="9"/>
      <c r="K29" s="9"/>
      <c r="L29" s="12"/>
      <c r="M29" s="13"/>
      <c r="N29" s="12"/>
      <c r="O29" s="14"/>
      <c r="P29" s="12"/>
      <c r="Q29" s="19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</row>
    <row r="30" spans="1:48" ht="100.5" customHeight="1" thickBot="1">
      <c r="A30" s="41">
        <f>A28+1</f>
        <v>11</v>
      </c>
      <c r="B30" s="57" t="s">
        <v>62</v>
      </c>
      <c r="C30" s="74" t="s">
        <v>63</v>
      </c>
      <c r="D30" s="72" t="s">
        <v>64</v>
      </c>
      <c r="E30" s="76" t="s">
        <v>65</v>
      </c>
      <c r="F30" s="76" t="s">
        <v>66</v>
      </c>
      <c r="G30" s="9"/>
      <c r="H30" s="36" t="s">
        <v>2</v>
      </c>
      <c r="I30" s="9"/>
      <c r="J30" s="11"/>
      <c r="K30" s="9"/>
      <c r="L30" s="12">
        <v>4</v>
      </c>
      <c r="M30" s="13">
        <f>L30/($L$8+$L$10+$L$12+$L$14)</f>
        <v>0.25</v>
      </c>
      <c r="N30" s="12">
        <f>VLOOKUP(H30,$R$3:$S$6,2,FALSE)</f>
        <v>0</v>
      </c>
      <c r="O30" s="14">
        <f>N30*M30</f>
        <v>0</v>
      </c>
      <c r="P30" s="12">
        <f>IF(N30=0,0,M30*MAX(S23:S25))</f>
        <v>0</v>
      </c>
      <c r="Q30" s="19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</row>
    <row r="31" spans="1:48" ht="16.5" thickBot="1">
      <c r="A31" s="41"/>
      <c r="B31" s="44"/>
      <c r="C31" s="74"/>
      <c r="D31" s="72"/>
      <c r="E31" s="76"/>
      <c r="F31" s="76"/>
      <c r="G31" s="9"/>
      <c r="H31" s="30"/>
      <c r="I31" s="9"/>
      <c r="J31" s="31"/>
      <c r="K31" s="9"/>
      <c r="L31" s="12"/>
      <c r="M31" s="13"/>
      <c r="N31" s="12"/>
      <c r="O31" s="14"/>
      <c r="P31" s="12"/>
      <c r="Q31" s="19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</row>
    <row r="32" spans="1:48" ht="100.5" thickBot="1">
      <c r="A32" s="41">
        <v>12</v>
      </c>
      <c r="B32" s="57" t="s">
        <v>67</v>
      </c>
      <c r="C32" s="76" t="s">
        <v>150</v>
      </c>
      <c r="D32" s="72" t="s">
        <v>64</v>
      </c>
      <c r="E32" s="76" t="s">
        <v>65</v>
      </c>
      <c r="F32" s="76" t="s">
        <v>66</v>
      </c>
      <c r="G32" s="9"/>
      <c r="H32" s="36" t="s">
        <v>2</v>
      </c>
      <c r="I32" s="9"/>
      <c r="J32" s="11"/>
      <c r="K32" s="9"/>
      <c r="L32" s="12">
        <v>4</v>
      </c>
      <c r="M32" s="13">
        <f>L32/($L$8+$L$10+$L$12+$L$14)</f>
        <v>0.25</v>
      </c>
      <c r="N32" s="12">
        <f>VLOOKUP(H32,$R$3:$S$6,2,FALSE)</f>
        <v>0</v>
      </c>
      <c r="O32" s="14">
        <f>N32*M32</f>
        <v>0</v>
      </c>
      <c r="P32" s="12"/>
      <c r="Q32" s="19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</row>
    <row r="33" spans="1:48" ht="15" thickBot="1">
      <c r="A33" s="41"/>
      <c r="B33" s="42"/>
      <c r="C33" s="42"/>
      <c r="D33" s="42"/>
      <c r="E33" s="42"/>
      <c r="F33" s="42"/>
      <c r="G33" s="2"/>
      <c r="H33" s="30"/>
      <c r="I33" s="2"/>
      <c r="J33" s="32"/>
      <c r="K33" s="2"/>
      <c r="L33" s="12"/>
      <c r="M33" s="13"/>
      <c r="N33" s="12"/>
      <c r="O33" s="14"/>
      <c r="P33" s="12"/>
      <c r="Q33" s="19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</row>
    <row r="34" spans="1:48" ht="52.5" thickBot="1">
      <c r="A34" s="43"/>
      <c r="B34" s="51" t="s">
        <v>68</v>
      </c>
      <c r="C34" s="53" t="s">
        <v>2</v>
      </c>
      <c r="D34" s="53" t="s">
        <v>10</v>
      </c>
      <c r="E34" s="53" t="s">
        <v>5</v>
      </c>
      <c r="F34" s="53" t="s">
        <v>8</v>
      </c>
      <c r="G34" s="58"/>
      <c r="H34" s="58"/>
      <c r="I34" s="58"/>
      <c r="J34" s="58"/>
      <c r="K34" s="58"/>
      <c r="L34" s="58"/>
      <c r="M34" s="58"/>
      <c r="N34" s="58"/>
      <c r="O34" s="64"/>
      <c r="P34" s="64"/>
      <c r="Q34" s="64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</row>
    <row r="35" spans="1:48" ht="86.25" thickBot="1">
      <c r="A35" s="41">
        <v>13</v>
      </c>
      <c r="B35" s="57" t="s">
        <v>69</v>
      </c>
      <c r="C35" s="72" t="s">
        <v>70</v>
      </c>
      <c r="D35" s="72" t="s">
        <v>151</v>
      </c>
      <c r="E35" s="76" t="s">
        <v>71</v>
      </c>
      <c r="F35" s="76" t="s">
        <v>72</v>
      </c>
      <c r="G35" s="2"/>
      <c r="H35" s="36" t="s">
        <v>2</v>
      </c>
      <c r="I35" s="9"/>
      <c r="J35" s="11"/>
      <c r="K35" s="9"/>
      <c r="L35" s="12">
        <v>4</v>
      </c>
      <c r="M35" s="13">
        <f>L35/($L$8+$L$10+$L$12+$L$14)</f>
        <v>0.25</v>
      </c>
      <c r="N35" s="12">
        <f>VLOOKUP(H35,$R$3:$S$6,2,FALSE)</f>
        <v>0</v>
      </c>
      <c r="O35" s="14">
        <f>N35*M35</f>
        <v>0</v>
      </c>
      <c r="P35" s="12">
        <f>IF(N35=0,0,M35*MAX(S4:S7))</f>
        <v>0</v>
      </c>
      <c r="Q35" s="19"/>
      <c r="R35" s="47"/>
      <c r="S35" s="47"/>
      <c r="T35" s="47"/>
      <c r="U35" s="47"/>
      <c r="V35" s="48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</row>
    <row r="36" spans="1:48" ht="16.5" thickBot="1">
      <c r="A36" s="41"/>
      <c r="B36" s="44"/>
      <c r="C36" s="72"/>
      <c r="D36" s="72"/>
      <c r="E36" s="76"/>
      <c r="F36" s="76"/>
      <c r="G36" s="2"/>
      <c r="H36" s="18"/>
      <c r="I36" s="9"/>
      <c r="J36" s="9"/>
      <c r="K36" s="9"/>
      <c r="L36" s="12"/>
      <c r="M36" s="13"/>
      <c r="N36" s="12"/>
      <c r="O36" s="14"/>
      <c r="P36" s="12"/>
      <c r="Q36" s="19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</row>
    <row r="37" spans="1:48" ht="87.75" customHeight="1" thickBot="1">
      <c r="A37" s="41">
        <f>A35+1</f>
        <v>14</v>
      </c>
      <c r="B37" s="57" t="s">
        <v>73</v>
      </c>
      <c r="C37" s="74" t="s">
        <v>74</v>
      </c>
      <c r="D37" s="72" t="s">
        <v>75</v>
      </c>
      <c r="E37" s="76" t="s">
        <v>76</v>
      </c>
      <c r="F37" s="76" t="s">
        <v>77</v>
      </c>
      <c r="G37" s="2"/>
      <c r="H37" s="36" t="s">
        <v>2</v>
      </c>
      <c r="I37" s="9"/>
      <c r="J37" s="11"/>
      <c r="K37" s="9"/>
      <c r="L37" s="12">
        <v>4</v>
      </c>
      <c r="M37" s="13">
        <f>L37/($L$8+$L$10+$L$12+$L$14)</f>
        <v>0.25</v>
      </c>
      <c r="N37" s="12">
        <f>VLOOKUP(H37,$R$3:$S$6,2,FALSE)</f>
        <v>0</v>
      </c>
      <c r="O37" s="14">
        <f>N37*M37</f>
        <v>0</v>
      </c>
      <c r="P37" s="12">
        <f>IF(N37=0,0,M37*MAX(S4:S7))</f>
        <v>0</v>
      </c>
      <c r="Q37" s="19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</row>
    <row r="38" spans="1:48" ht="16.5" thickBot="1">
      <c r="A38" s="41"/>
      <c r="B38" s="44"/>
      <c r="C38" s="74"/>
      <c r="D38" s="72"/>
      <c r="E38" s="76"/>
      <c r="F38" s="76"/>
      <c r="G38" s="2"/>
      <c r="H38" s="18"/>
      <c r="I38" s="9"/>
      <c r="J38" s="9"/>
      <c r="K38" s="9"/>
      <c r="L38" s="12"/>
      <c r="M38" s="13"/>
      <c r="N38" s="12"/>
      <c r="O38" s="14"/>
      <c r="P38" s="12"/>
      <c r="Q38" s="19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</row>
    <row r="39" spans="1:48" ht="100.5" thickBot="1">
      <c r="A39" s="41">
        <f>A37+1</f>
        <v>15</v>
      </c>
      <c r="B39" s="57" t="s">
        <v>78</v>
      </c>
      <c r="C39" s="74" t="s">
        <v>142</v>
      </c>
      <c r="D39" s="72" t="s">
        <v>79</v>
      </c>
      <c r="E39" s="76" t="s">
        <v>80</v>
      </c>
      <c r="F39" s="76" t="s">
        <v>81</v>
      </c>
      <c r="G39" s="2"/>
      <c r="H39" s="36" t="s">
        <v>2</v>
      </c>
      <c r="I39" s="9"/>
      <c r="J39" s="11"/>
      <c r="K39" s="9"/>
      <c r="L39" s="12">
        <v>4</v>
      </c>
      <c r="M39" s="13">
        <f>L39/($L$8+$L$10+$L$12+$L$14)</f>
        <v>0.25</v>
      </c>
      <c r="N39" s="12">
        <f>VLOOKUP(H39,$R$3:$S$6,2,FALSE)</f>
        <v>0</v>
      </c>
      <c r="O39" s="14">
        <f>N39*M39</f>
        <v>0</v>
      </c>
      <c r="P39" s="12">
        <f>IF(N39=0,0,M39*MAX(S4:S7))</f>
        <v>0</v>
      </c>
      <c r="Q39" s="19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</row>
    <row r="40" spans="1:48" ht="16.5" thickBot="1">
      <c r="A40" s="41"/>
      <c r="B40" s="44"/>
      <c r="C40" s="74"/>
      <c r="D40" s="72"/>
      <c r="E40" s="76"/>
      <c r="F40" s="76"/>
      <c r="G40" s="2"/>
      <c r="H40" s="30"/>
      <c r="I40" s="9"/>
      <c r="J40" s="31"/>
      <c r="K40" s="9"/>
      <c r="L40" s="12"/>
      <c r="M40" s="13"/>
      <c r="N40" s="12"/>
      <c r="O40" s="14"/>
      <c r="P40" s="12"/>
      <c r="Q40" s="19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</row>
    <row r="41" spans="1:48" ht="82.5" customHeight="1" thickBot="1">
      <c r="A41" s="41"/>
      <c r="B41" s="57" t="s">
        <v>82</v>
      </c>
      <c r="C41" s="76" t="s">
        <v>143</v>
      </c>
      <c r="D41" s="72" t="s">
        <v>83</v>
      </c>
      <c r="E41" s="76" t="s">
        <v>84</v>
      </c>
      <c r="F41" s="76" t="s">
        <v>144</v>
      </c>
      <c r="G41" s="2"/>
      <c r="H41" s="36" t="s">
        <v>2</v>
      </c>
      <c r="I41" s="9"/>
      <c r="J41" s="11"/>
      <c r="K41" s="9"/>
      <c r="L41" s="12">
        <v>4</v>
      </c>
      <c r="M41" s="13">
        <f>L41/($L$8+$L$10+$L$12+$L$14)</f>
        <v>0.25</v>
      </c>
      <c r="N41" s="12">
        <f>VLOOKUP(H41,$R$3:$S$6,2,FALSE)</f>
        <v>0</v>
      </c>
      <c r="O41" s="14">
        <f>N41*M41</f>
        <v>0</v>
      </c>
      <c r="P41" s="12"/>
      <c r="Q41" s="19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</row>
    <row r="42" spans="1:48" ht="14.25">
      <c r="A42" s="41"/>
      <c r="B42" s="42"/>
      <c r="C42" s="42"/>
      <c r="D42" s="42"/>
      <c r="E42" s="42"/>
      <c r="F42" s="42"/>
      <c r="G42" s="2"/>
      <c r="H42" s="30"/>
      <c r="I42" s="2"/>
      <c r="J42" s="32"/>
      <c r="K42" s="2"/>
      <c r="L42" s="12"/>
      <c r="M42" s="13"/>
      <c r="N42" s="12"/>
      <c r="O42" s="14"/>
      <c r="P42" s="12"/>
      <c r="Q42" s="19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</row>
  </sheetData>
  <mergeCells count="8">
    <mergeCell ref="A1:J1"/>
    <mergeCell ref="K3:Q6"/>
    <mergeCell ref="B6:F6"/>
    <mergeCell ref="A4:B4"/>
    <mergeCell ref="C4:D4"/>
    <mergeCell ref="E4:F4"/>
    <mergeCell ref="G4:H4"/>
    <mergeCell ref="I4:J4"/>
  </mergeCells>
  <conditionalFormatting sqref="H8 H13 H24 H33 H42">
    <cfRule type="cellIs" dxfId="24" priority="51" operator="equal">
      <formula>"Enter score"</formula>
    </cfRule>
  </conditionalFormatting>
  <conditionalFormatting sqref="O42 O24 O33 O15 O8:O13">
    <cfRule type="colorScale" priority="54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O14">
    <cfRule type="colorScale" priority="50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H22">
    <cfRule type="cellIs" dxfId="23" priority="47" operator="equal">
      <formula>"Enter score"</formula>
    </cfRule>
  </conditionalFormatting>
  <conditionalFormatting sqref="O17:O22">
    <cfRule type="colorScale" priority="48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O23">
    <cfRule type="colorScale" priority="46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O7">
    <cfRule type="colorScale" priority="44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H31">
    <cfRule type="cellIs" dxfId="22" priority="42" operator="equal">
      <formula>"Enter score"</formula>
    </cfRule>
  </conditionalFormatting>
  <conditionalFormatting sqref="O26:O31">
    <cfRule type="colorScale" priority="43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O32">
    <cfRule type="colorScale" priority="41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H40">
    <cfRule type="cellIs" dxfId="21" priority="38" operator="equal">
      <formula>"Enter score"</formula>
    </cfRule>
  </conditionalFormatting>
  <conditionalFormatting sqref="O35:O40">
    <cfRule type="colorScale" priority="39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O41">
    <cfRule type="colorScale" priority="37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H21">
    <cfRule type="cellIs" dxfId="20" priority="19" operator="equal">
      <formula>"Enter score"</formula>
    </cfRule>
  </conditionalFormatting>
  <conditionalFormatting sqref="H10">
    <cfRule type="cellIs" dxfId="19" priority="14" operator="equal">
      <formula>"Enter score"</formula>
    </cfRule>
  </conditionalFormatting>
  <conditionalFormatting sqref="H12">
    <cfRule type="cellIs" dxfId="18" priority="13" operator="equal">
      <formula>"Enter score"</formula>
    </cfRule>
  </conditionalFormatting>
  <conditionalFormatting sqref="H14">
    <cfRule type="cellIs" dxfId="17" priority="12" operator="equal">
      <formula>"Enter score"</formula>
    </cfRule>
  </conditionalFormatting>
  <conditionalFormatting sqref="H17">
    <cfRule type="cellIs" dxfId="16" priority="11" operator="equal">
      <formula>"Enter score"</formula>
    </cfRule>
  </conditionalFormatting>
  <conditionalFormatting sqref="H19">
    <cfRule type="cellIs" dxfId="15" priority="10" operator="equal">
      <formula>"Enter score"</formula>
    </cfRule>
  </conditionalFormatting>
  <conditionalFormatting sqref="H23">
    <cfRule type="cellIs" dxfId="14" priority="9" operator="equal">
      <formula>"Enter score"</formula>
    </cfRule>
  </conditionalFormatting>
  <conditionalFormatting sqref="H26">
    <cfRule type="cellIs" dxfId="13" priority="8" operator="equal">
      <formula>"Enter score"</formula>
    </cfRule>
  </conditionalFormatting>
  <conditionalFormatting sqref="H28">
    <cfRule type="cellIs" dxfId="12" priority="7" operator="equal">
      <formula>"Enter score"</formula>
    </cfRule>
  </conditionalFormatting>
  <conditionalFormatting sqref="H30">
    <cfRule type="cellIs" dxfId="11" priority="6" operator="equal">
      <formula>"Enter score"</formula>
    </cfRule>
  </conditionalFormatting>
  <conditionalFormatting sqref="H32">
    <cfRule type="cellIs" dxfId="10" priority="5" operator="equal">
      <formula>"Enter score"</formula>
    </cfRule>
  </conditionalFormatting>
  <conditionalFormatting sqref="H35">
    <cfRule type="cellIs" dxfId="9" priority="4" operator="equal">
      <formula>"Enter score"</formula>
    </cfRule>
  </conditionalFormatting>
  <conditionalFormatting sqref="H37">
    <cfRule type="cellIs" dxfId="8" priority="3" operator="equal">
      <formula>"Enter score"</formula>
    </cfRule>
  </conditionalFormatting>
  <conditionalFormatting sqref="H39">
    <cfRule type="cellIs" dxfId="7" priority="2" operator="equal">
      <formula>"Enter score"</formula>
    </cfRule>
  </conditionalFormatting>
  <conditionalFormatting sqref="H41">
    <cfRule type="cellIs" dxfId="6" priority="1" operator="equal">
      <formula>"Enter score"</formula>
    </cfRule>
  </conditionalFormatting>
  <dataValidations count="1">
    <dataValidation type="list" allowBlank="1" showInputMessage="1" showErrorMessage="1" prompt="La puntuación debe ser: Muy baja, Baja, Moderada, Buena, Excelente o N/A" sqref="H8 H19 H26 H28 H37 H30:H33 H35 H10 H17 H21:H24 H12:H14 H39:H42">
      <formula1>$R$3:$R$6</formula1>
    </dataValidation>
  </dataValidation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0"/>
  <sheetViews>
    <sheetView workbookViewId="0">
      <selection activeCell="F10" sqref="F10"/>
    </sheetView>
  </sheetViews>
  <sheetFormatPr baseColWidth="10" defaultColWidth="14.42578125" defaultRowHeight="15" customHeight="1"/>
  <cols>
    <col min="1" max="1" width="165.7109375" customWidth="1"/>
  </cols>
  <sheetData>
    <row r="1" spans="1:1" ht="51.95" customHeight="1"/>
    <row r="2" spans="1:1" ht="26.25" customHeight="1">
      <c r="A2" s="141"/>
    </row>
    <row r="3" spans="1:1" ht="22.5" customHeight="1">
      <c r="A3" s="140"/>
    </row>
    <row r="4" spans="1:1" ht="22.5" customHeight="1">
      <c r="A4" s="140"/>
    </row>
    <row r="5" spans="1:1" ht="22.5" customHeight="1">
      <c r="A5" s="140"/>
    </row>
    <row r="6" spans="1:1" ht="22.5" customHeight="1">
      <c r="A6" s="140"/>
    </row>
    <row r="7" spans="1:1" ht="22.5" customHeight="1">
      <c r="A7" s="140"/>
    </row>
    <row r="8" spans="1:1" ht="22.5" customHeight="1">
      <c r="A8" s="140"/>
    </row>
    <row r="9" spans="1:1" ht="22.5" customHeight="1">
      <c r="A9" s="140"/>
    </row>
    <row r="10" spans="1:1" ht="302.25" customHeight="1">
      <c r="A10" s="140"/>
    </row>
  </sheetData>
  <mergeCells count="1">
    <mergeCell ref="A2:A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6"/>
  <sheetViews>
    <sheetView workbookViewId="0">
      <selection activeCell="D17" sqref="D17"/>
    </sheetView>
  </sheetViews>
  <sheetFormatPr baseColWidth="10" defaultColWidth="14.42578125" defaultRowHeight="15" customHeight="1"/>
  <cols>
    <col min="1" max="1" width="30.42578125" customWidth="1"/>
    <col min="2" max="2" width="13.28515625" style="26" customWidth="1"/>
    <col min="3" max="3" width="12.42578125" style="27" customWidth="1"/>
    <col min="4" max="4" width="16" style="26" customWidth="1"/>
  </cols>
  <sheetData>
    <row r="1" spans="1:4" ht="63.95" customHeight="1">
      <c r="A1" s="135"/>
      <c r="B1" s="135"/>
      <c r="C1" s="135"/>
      <c r="D1" s="135"/>
    </row>
    <row r="2" spans="1:4" ht="24" customHeight="1">
      <c r="A2" s="100" t="s">
        <v>85</v>
      </c>
      <c r="B2" s="101" t="s">
        <v>86</v>
      </c>
      <c r="C2" s="102" t="s">
        <v>87</v>
      </c>
      <c r="D2" s="103" t="s">
        <v>88</v>
      </c>
    </row>
    <row r="3" spans="1:4" ht="15" customHeight="1">
      <c r="A3" s="104" t="s">
        <v>89</v>
      </c>
      <c r="B3" s="105">
        <v>3</v>
      </c>
      <c r="C3" s="106">
        <f>Reconocimiento!O8+Reconocimiento!O10+Reconocimiento!O12+Reconocimiento!O14</f>
        <v>0</v>
      </c>
      <c r="D3" s="107">
        <f t="shared" ref="D3:D6" si="0">(C3/B3)</f>
        <v>0</v>
      </c>
    </row>
    <row r="4" spans="1:4" ht="15" customHeight="1">
      <c r="A4" s="108" t="s">
        <v>90</v>
      </c>
      <c r="B4" s="109">
        <v>3</v>
      </c>
      <c r="C4" s="110">
        <f>Reconocimiento!O17+Reconocimiento!O19+Reconocimiento!O21+Reconocimiento!O23</f>
        <v>0</v>
      </c>
      <c r="D4" s="111">
        <f t="shared" si="0"/>
        <v>0</v>
      </c>
    </row>
    <row r="5" spans="1:4" ht="15" customHeight="1">
      <c r="A5" s="104" t="s">
        <v>91</v>
      </c>
      <c r="B5" s="105">
        <v>3</v>
      </c>
      <c r="C5" s="106">
        <f>Reconocimiento!O26+Reconocimiento!O28+Reconocimiento!O30+Reconocimiento!O32</f>
        <v>0</v>
      </c>
      <c r="D5" s="107">
        <f t="shared" si="0"/>
        <v>0</v>
      </c>
    </row>
    <row r="6" spans="1:4" ht="15" customHeight="1">
      <c r="A6" s="108" t="s">
        <v>92</v>
      </c>
      <c r="B6" s="109">
        <v>3</v>
      </c>
      <c r="C6" s="110">
        <f>Reconocimiento!O35+Reconocimiento!O37+Reconocimiento!O39+Reconocimiento!O41</f>
        <v>0</v>
      </c>
      <c r="D6" s="111">
        <f t="shared" si="0"/>
        <v>0</v>
      </c>
    </row>
  </sheetData>
  <mergeCells count="1">
    <mergeCell ref="A1:D1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6"/>
  <sheetViews>
    <sheetView workbookViewId="0">
      <selection activeCell="E16" sqref="E16"/>
    </sheetView>
  </sheetViews>
  <sheetFormatPr baseColWidth="10" defaultColWidth="14.42578125" defaultRowHeight="15" customHeight="1"/>
  <sheetData>
    <row r="1" spans="1:7" ht="48" customHeight="1">
      <c r="A1" s="145"/>
      <c r="B1" s="145"/>
      <c r="C1" s="145"/>
      <c r="D1" s="145"/>
      <c r="E1" s="145"/>
      <c r="F1" s="145"/>
      <c r="G1" s="145"/>
    </row>
    <row r="2" spans="1:7" ht="15" customHeight="1">
      <c r="A2" s="144" t="s">
        <v>93</v>
      </c>
      <c r="B2" s="144"/>
      <c r="C2" s="144"/>
      <c r="D2" s="144"/>
      <c r="E2" s="144"/>
      <c r="F2" s="144"/>
      <c r="G2" s="144"/>
    </row>
    <row r="3" spans="1:7" ht="15" customHeight="1">
      <c r="A3" s="142" t="s">
        <v>1</v>
      </c>
      <c r="B3" s="143"/>
      <c r="C3" s="143"/>
      <c r="D3" s="143"/>
      <c r="E3" s="143"/>
      <c r="F3" s="143"/>
      <c r="G3" s="143"/>
    </row>
    <row r="4" spans="1:7" ht="15" customHeight="1">
      <c r="A4" s="143"/>
      <c r="B4" s="143"/>
      <c r="C4" s="143"/>
      <c r="D4" s="143"/>
      <c r="E4" s="143"/>
      <c r="F4" s="143"/>
      <c r="G4" s="143"/>
    </row>
    <row r="5" spans="1:7" ht="15" customHeight="1">
      <c r="A5" s="143"/>
      <c r="B5" s="143"/>
      <c r="C5" s="143"/>
      <c r="D5" s="143"/>
      <c r="E5" s="143"/>
      <c r="F5" s="143"/>
      <c r="G5" s="143"/>
    </row>
    <row r="6" spans="1:7" ht="15" customHeight="1">
      <c r="A6" s="143"/>
      <c r="B6" s="143"/>
      <c r="C6" s="143"/>
      <c r="D6" s="143"/>
      <c r="E6" s="143"/>
      <c r="F6" s="143"/>
      <c r="G6" s="143"/>
    </row>
  </sheetData>
  <mergeCells count="3">
    <mergeCell ref="A3:G6"/>
    <mergeCell ref="A2:G2"/>
    <mergeCell ref="A1:G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75B6B737F09742A5E699A954EF177E" ma:contentTypeVersion="1" ma:contentTypeDescription="Crear nuevo documento." ma:contentTypeScope="" ma:versionID="20505218d59cb3dc0b3f7437b118eee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26CFD6A-2F9C-41F5-89AB-5DF9D04F391C}"/>
</file>

<file path=customXml/itemProps2.xml><?xml version="1.0" encoding="utf-8"?>
<ds:datastoreItem xmlns:ds="http://schemas.openxmlformats.org/officeDocument/2006/customXml" ds:itemID="{2F530467-2592-46B0-9D4D-904F97F953DE}"/>
</file>

<file path=customXml/itemProps3.xml><?xml version="1.0" encoding="utf-8"?>
<ds:datastoreItem xmlns:ds="http://schemas.openxmlformats.org/officeDocument/2006/customXml" ds:itemID="{E6D38C84-9F21-4318-A786-2781207F68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Introducción</vt:lpstr>
      <vt:lpstr>Reconocimiento</vt:lpstr>
      <vt:lpstr>Gráfico</vt:lpstr>
      <vt:lpstr>Media</vt:lpstr>
      <vt:lpstr>Créditos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Devia</dc:creator>
  <cp:keywords/>
  <dc:description/>
  <cp:lastModifiedBy>Angie Katherine Torres Rojas</cp:lastModifiedBy>
  <cp:revision/>
  <dcterms:created xsi:type="dcterms:W3CDTF">2021-08-30T17:11:32Z</dcterms:created>
  <dcterms:modified xsi:type="dcterms:W3CDTF">2022-09-08T21:05:09Z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0x010100B975B6B737F09742A5E699A954EF177E</vt:lpwstr>
  </property>
</Properties>
</file>