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9.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0.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PME\Proyecciones 2015\Noviembre\Versión final\"/>
    </mc:Choice>
  </mc:AlternateContent>
  <bookViews>
    <workbookView xWindow="0" yWindow="0" windowWidth="20490" windowHeight="7650" tabRatio="787"/>
  </bookViews>
  <sheets>
    <sheet name="Índice" sheetId="2" r:id="rId1"/>
    <sheet name="ProyecciónFlota" sheetId="1" r:id="rId2"/>
    <sheet name="Consumos" sheetId="3" r:id="rId3"/>
    <sheet name="EscenarioBase" sheetId="5" r:id="rId4"/>
    <sheet name="EmisionesCO2EscBase" sheetId="16" r:id="rId5"/>
    <sheet name="EscenarioPropPND" sheetId="6" r:id="rId6"/>
    <sheet name="EscenarioCiudSost." sheetId="8" r:id="rId7"/>
    <sheet name="ResultadosENPEP" sheetId="15" r:id="rId8"/>
    <sheet name="AgregaciónDemandaGasolM" sheetId="11" r:id="rId9"/>
    <sheet name="AgregaciónDemandaACPM" sheetId="12" r:id="rId10"/>
  </sheets>
  <externalReferences>
    <externalReference r:id="rId11"/>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6" l="1"/>
  <c r="B13" i="15"/>
  <c r="C11" i="16"/>
  <c r="C11" i="15"/>
  <c r="B13" i="12" l="1"/>
  <c r="C11" i="12"/>
  <c r="B13" i="11"/>
  <c r="C11" i="11"/>
  <c r="L28" i="8"/>
  <c r="K28" i="8" l="1"/>
  <c r="J28" i="8"/>
  <c r="I28" i="8"/>
  <c r="L45" i="8"/>
  <c r="K45" i="8"/>
  <c r="J45" i="8"/>
  <c r="I45" i="8"/>
  <c r="L44" i="8"/>
  <c r="K44" i="8"/>
  <c r="J44" i="8"/>
  <c r="I44" i="8"/>
  <c r="L43" i="8"/>
  <c r="K43" i="8"/>
  <c r="J43" i="8"/>
  <c r="I43" i="8"/>
  <c r="L42" i="8"/>
  <c r="K42" i="8"/>
  <c r="J42" i="8"/>
  <c r="I42" i="8"/>
  <c r="L41" i="8"/>
  <c r="K41" i="8"/>
  <c r="J41" i="8"/>
  <c r="I41" i="8"/>
  <c r="L40" i="8"/>
  <c r="K40" i="8"/>
  <c r="J40" i="8"/>
  <c r="I40" i="8"/>
  <c r="L39" i="8"/>
  <c r="K39" i="8"/>
  <c r="J39" i="8"/>
  <c r="I39" i="8"/>
  <c r="L38" i="8"/>
  <c r="K38" i="8"/>
  <c r="J38" i="8"/>
  <c r="I38" i="8"/>
  <c r="L37" i="8"/>
  <c r="K37" i="8"/>
  <c r="J37" i="8"/>
  <c r="I37" i="8"/>
  <c r="L36" i="8"/>
  <c r="K36" i="8"/>
  <c r="J36" i="8"/>
  <c r="I36" i="8"/>
  <c r="L35" i="8"/>
  <c r="K35" i="8"/>
  <c r="J35" i="8"/>
  <c r="I35" i="8"/>
  <c r="L34" i="8"/>
  <c r="K34" i="8"/>
  <c r="J34" i="8"/>
  <c r="I34" i="8"/>
  <c r="L33" i="8"/>
  <c r="K33" i="8"/>
  <c r="J33" i="8"/>
  <c r="I33" i="8"/>
  <c r="L32" i="8"/>
  <c r="K32" i="8"/>
  <c r="J32" i="8"/>
  <c r="I32" i="8"/>
  <c r="L31" i="8"/>
  <c r="K31" i="8"/>
  <c r="J31" i="8"/>
  <c r="I31" i="8"/>
  <c r="L30" i="8"/>
  <c r="K30" i="8"/>
  <c r="J30" i="8"/>
  <c r="I30" i="8"/>
  <c r="L29" i="8"/>
  <c r="K29" i="8"/>
  <c r="J29" i="8"/>
  <c r="I29" i="8"/>
  <c r="L28" i="6"/>
  <c r="I45"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J45" i="6"/>
  <c r="J28" i="6"/>
  <c r="I28" i="6"/>
  <c r="K29" i="6"/>
  <c r="L29" i="6"/>
  <c r="K30" i="6"/>
  <c r="L30" i="6"/>
  <c r="K31" i="6"/>
  <c r="L31" i="6"/>
  <c r="K32" i="6"/>
  <c r="L32" i="6"/>
  <c r="K33" i="6"/>
  <c r="L33" i="6"/>
  <c r="K34" i="6"/>
  <c r="L34" i="6"/>
  <c r="K35" i="6"/>
  <c r="L35" i="6"/>
  <c r="K36" i="6"/>
  <c r="L36" i="6"/>
  <c r="K37" i="6"/>
  <c r="L37" i="6"/>
  <c r="K38" i="6"/>
  <c r="L38" i="6"/>
  <c r="K39" i="6"/>
  <c r="L39" i="6"/>
  <c r="K40" i="6"/>
  <c r="L40" i="6"/>
  <c r="K41" i="6"/>
  <c r="L41" i="6"/>
  <c r="K42" i="6"/>
  <c r="L42" i="6"/>
  <c r="K43" i="6"/>
  <c r="L43" i="6"/>
  <c r="K44" i="6"/>
  <c r="L44" i="6"/>
  <c r="K45" i="6"/>
  <c r="L45" i="6"/>
  <c r="K28" i="6"/>
  <c r="L27" i="8" l="1"/>
  <c r="K27" i="8"/>
  <c r="L26" i="8"/>
  <c r="K26" i="8"/>
  <c r="L25" i="8"/>
  <c r="K25" i="8"/>
  <c r="L24" i="8"/>
  <c r="K24" i="8"/>
  <c r="L23" i="8"/>
  <c r="K23" i="8"/>
  <c r="L22" i="8"/>
  <c r="K22" i="8"/>
  <c r="L21" i="8"/>
  <c r="K21" i="8"/>
  <c r="L20" i="8"/>
  <c r="K20" i="8"/>
  <c r="L19" i="8"/>
  <c r="K19" i="8"/>
  <c r="L18" i="8"/>
  <c r="K18" i="8"/>
  <c r="L18" i="6"/>
  <c r="L19" i="6"/>
  <c r="L20" i="6"/>
  <c r="L21" i="6"/>
  <c r="L22" i="6"/>
  <c r="L23" i="6"/>
  <c r="L24" i="6"/>
  <c r="L25" i="6"/>
  <c r="L26" i="6"/>
  <c r="L27" i="6"/>
  <c r="K19" i="6"/>
  <c r="K20" i="6"/>
  <c r="K21" i="6"/>
  <c r="K22" i="6"/>
  <c r="K23" i="6"/>
  <c r="K24" i="6"/>
  <c r="K25" i="6"/>
  <c r="K26" i="6"/>
  <c r="K27" i="6"/>
  <c r="K18" i="6"/>
  <c r="B13" i="8"/>
  <c r="F27" i="8"/>
  <c r="E27" i="8"/>
  <c r="D27" i="8"/>
  <c r="C27" i="8"/>
  <c r="F26" i="8"/>
  <c r="E26" i="8"/>
  <c r="D26" i="8"/>
  <c r="C26" i="8"/>
  <c r="F25" i="8"/>
  <c r="E25" i="8"/>
  <c r="D25" i="8"/>
  <c r="C25" i="8"/>
  <c r="F24" i="8"/>
  <c r="E24" i="8"/>
  <c r="D24" i="8"/>
  <c r="C24" i="8"/>
  <c r="F23" i="8"/>
  <c r="E23" i="8"/>
  <c r="D23" i="8"/>
  <c r="C23" i="8"/>
  <c r="F22" i="8"/>
  <c r="E22" i="8"/>
  <c r="D22" i="8"/>
  <c r="C22" i="8"/>
  <c r="F21" i="8"/>
  <c r="E21" i="8"/>
  <c r="D21" i="8"/>
  <c r="C21" i="8"/>
  <c r="F20" i="8"/>
  <c r="E20" i="8"/>
  <c r="D20" i="8"/>
  <c r="C20" i="8"/>
  <c r="F19" i="8"/>
  <c r="E19" i="8"/>
  <c r="D19" i="8"/>
  <c r="C19" i="8"/>
  <c r="F18" i="8"/>
  <c r="E18" i="8"/>
  <c r="D18" i="8"/>
  <c r="C18" i="8"/>
  <c r="C11" i="8"/>
  <c r="F19" i="6"/>
  <c r="F20" i="6"/>
  <c r="F21" i="6"/>
  <c r="F22" i="6"/>
  <c r="F23" i="6"/>
  <c r="F24" i="6"/>
  <c r="F25" i="6"/>
  <c r="F26" i="6"/>
  <c r="F27" i="6"/>
  <c r="F18" i="6"/>
  <c r="E19" i="6"/>
  <c r="E20" i="6"/>
  <c r="E21" i="6"/>
  <c r="E22" i="6"/>
  <c r="E23" i="6"/>
  <c r="E24" i="6"/>
  <c r="E25" i="6"/>
  <c r="E26" i="6"/>
  <c r="E27" i="6"/>
  <c r="E18" i="6"/>
  <c r="D18" i="6"/>
  <c r="D19" i="6"/>
  <c r="D20" i="6"/>
  <c r="D21" i="6"/>
  <c r="D22" i="6"/>
  <c r="D23" i="6"/>
  <c r="D24" i="6"/>
  <c r="D25" i="6"/>
  <c r="D26" i="6"/>
  <c r="D27" i="6"/>
  <c r="C19" i="6"/>
  <c r="C20" i="6"/>
  <c r="C21" i="6"/>
  <c r="C22" i="6"/>
  <c r="C23" i="6"/>
  <c r="C24" i="6"/>
  <c r="C25" i="6"/>
  <c r="C26" i="6"/>
  <c r="C27" i="6"/>
  <c r="C18" i="6"/>
  <c r="B13" i="6" l="1"/>
  <c r="B13" i="5"/>
  <c r="B13" i="3"/>
  <c r="B13" i="1"/>
  <c r="C11" i="6"/>
  <c r="C11" i="5"/>
  <c r="C11" i="3"/>
  <c r="C10" i="1"/>
</calcChain>
</file>

<file path=xl/comments1.xml><?xml version="1.0" encoding="utf-8"?>
<comments xmlns="http://schemas.openxmlformats.org/spreadsheetml/2006/main">
  <authors>
    <author>lromero</author>
    <author>Carolina Obando Anzola</author>
  </authors>
  <commentList>
    <comment ref="C25" authorId="0" shapeId="0">
      <text>
        <r>
          <rPr>
            <sz val="10"/>
            <color rgb="FF000000"/>
            <rFont val="Tahoma"/>
            <family val="2"/>
          </rPr>
          <t>El dato del 2005 es real, importación de los Wayuu los demás se estiman como igual al no existir más información.
2011 a 2014, se toman de las importaciones SICOM, tanto para ZF como de otros importadores.</t>
        </r>
        <r>
          <rPr>
            <sz val="8"/>
            <color rgb="FF000000"/>
            <rFont val="Tahoma"/>
            <family val="2"/>
          </rPr>
          <t xml:space="preserve">
</t>
        </r>
      </text>
    </comment>
    <comment ref="C26" authorId="0" shapeId="0">
      <text>
        <r>
          <rPr>
            <sz val="10"/>
            <color rgb="FF000000"/>
            <rFont val="Tahoma"/>
            <family val="2"/>
          </rPr>
          <t>El ejercicio de 2008 asumía que la reportada en sobretasa para el municipio de Albania es la que es de cerrejon.
En 2014 se tomó como referencia los promedios de las Resoluciones UPME para Grandes consumidores no intermediarios de ACPM
A partir de 2011 se toman las importaciones registradas en SICOM realizadas x Cerrejón</t>
        </r>
      </text>
    </comment>
    <comment ref="C38" authorId="1" shapeId="0">
      <text>
        <r>
          <rPr>
            <b/>
            <sz val="9"/>
            <color rgb="FF000000"/>
            <rFont val="Tahoma"/>
            <family val="2"/>
          </rPr>
          <t>Carolina Obando Anzola:</t>
        </r>
        <r>
          <rPr>
            <sz val="9"/>
            <color rgb="FF000000"/>
            <rFont val="Tahoma"/>
            <family val="2"/>
          </rPr>
          <t xml:space="preserve">
Datos suministrados por Fedebiocombustibles en 2015.</t>
        </r>
      </text>
    </comment>
  </commentList>
</comments>
</file>

<file path=xl/sharedStrings.xml><?xml version="1.0" encoding="utf-8"?>
<sst xmlns="http://schemas.openxmlformats.org/spreadsheetml/2006/main" count="337" uniqueCount="152">
  <si>
    <t>Particulares</t>
  </si>
  <si>
    <t>Taxis</t>
  </si>
  <si>
    <t>Camperos</t>
  </si>
  <si>
    <t>Camionetas</t>
  </si>
  <si>
    <t>Motos</t>
  </si>
  <si>
    <t>Buses</t>
  </si>
  <si>
    <t>Busetas</t>
  </si>
  <si>
    <t>Microbuses</t>
  </si>
  <si>
    <t>Camiones</t>
  </si>
  <si>
    <t>Tractocamión</t>
  </si>
  <si>
    <t>Total</t>
  </si>
  <si>
    <t>ACPM</t>
  </si>
  <si>
    <t>Gasolinas</t>
  </si>
  <si>
    <t>GNV</t>
  </si>
  <si>
    <t>Fluvial</t>
  </si>
  <si>
    <t>Marítimo</t>
  </si>
  <si>
    <t>Ferroviario</t>
  </si>
  <si>
    <t>BDC</t>
  </si>
  <si>
    <t>Electricidad</t>
  </si>
  <si>
    <t>Escenario base -  demanda de combustibles - sector transporte</t>
  </si>
  <si>
    <t>GLP</t>
  </si>
  <si>
    <t>1.</t>
  </si>
  <si>
    <t>2.</t>
  </si>
  <si>
    <t>3.</t>
  </si>
  <si>
    <t>4.</t>
  </si>
  <si>
    <t>5.</t>
  </si>
  <si>
    <t>Elaboró: Subdirección de Demanda</t>
  </si>
  <si>
    <t>Consumos - sector transporte</t>
  </si>
  <si>
    <t>Índice</t>
  </si>
  <si>
    <t xml:space="preserve">Fuente: </t>
  </si>
  <si>
    <t>Información histórica y proyección del crecimiento de la flota nacional de vehículos</t>
  </si>
  <si>
    <t>Fuente:</t>
  </si>
  <si>
    <t>Balance Energético Nacional. UPME, 2014</t>
  </si>
  <si>
    <t>MPCD</t>
  </si>
  <si>
    <t>GWh</t>
  </si>
  <si>
    <t>RUNT &amp; UPME, 2014</t>
  </si>
  <si>
    <t>ACPM (BDC)</t>
  </si>
  <si>
    <t>Gasolinas (BDC)</t>
  </si>
  <si>
    <t xml:space="preserve">Esc. Alto </t>
  </si>
  <si>
    <t xml:space="preserve">Esc. Medio </t>
  </si>
  <si>
    <t>Esc. Bajo</t>
  </si>
  <si>
    <t>Desagregación BioC.</t>
  </si>
  <si>
    <t>GWh/año</t>
  </si>
  <si>
    <t>% BioD.</t>
  </si>
  <si>
    <t>% AlcC.</t>
  </si>
  <si>
    <t>GNL</t>
  </si>
  <si>
    <t>Biodiésel</t>
  </si>
  <si>
    <t>Alc. Carburante</t>
  </si>
  <si>
    <t>Aéreo</t>
  </si>
  <si>
    <t>Gasolina (BDC)</t>
  </si>
  <si>
    <t>Consumos - sector transporte sin modo carretero</t>
  </si>
  <si>
    <t>Demanda combustibles - sector transporte sin modo carretero</t>
  </si>
  <si>
    <t>Escenario medio</t>
  </si>
  <si>
    <t>Concentra, 2015</t>
  </si>
  <si>
    <t>EPM &amp; UPME, 2015</t>
  </si>
  <si>
    <t>Sobretasa. Ministerio de Hacienda y Crédito Público, 2015</t>
  </si>
  <si>
    <t>Fedebiocombustibles, 2015</t>
  </si>
  <si>
    <t>Escenario Ciudades Sostenibles - demanda de energéticos - sector transporte</t>
  </si>
  <si>
    <t>Escenario Propuesta PND - demanda de energéticos - sector transporte</t>
  </si>
  <si>
    <t>Fecha: 17 de diciembre de 2015</t>
  </si>
  <si>
    <t>GNV (MPCD)</t>
  </si>
  <si>
    <t>Otros sectores no transporte</t>
  </si>
  <si>
    <t>Escenario base (legal+contrabando) - Todos los sectores</t>
  </si>
  <si>
    <t xml:space="preserve">BDC </t>
  </si>
  <si>
    <t>Volúmenes contrabando</t>
  </si>
  <si>
    <t>Consolidación de la oferta ECP (BDC)</t>
  </si>
  <si>
    <t>Consolidación de la oferta ECP</t>
  </si>
  <si>
    <t>Reporte ECP</t>
  </si>
  <si>
    <t>Porcentaje Biodiesel en ACPM de ECP</t>
  </si>
  <si>
    <t>Gasolina Motor (Extra + Corriente)</t>
  </si>
  <si>
    <t>Entregas ECP</t>
  </si>
  <si>
    <t>Ventas (Incluye importaciones)</t>
  </si>
  <si>
    <t>Ventas (Incluye importaciones, sin diesel marino)</t>
  </si>
  <si>
    <t>Importaciones</t>
  </si>
  <si>
    <t>Ventas (Incluye importaciones y diesel marino)</t>
  </si>
  <si>
    <t>Importaciones (iguales a las de Luxen)</t>
  </si>
  <si>
    <t>Ventas Total Nal (Sin Importaciones)</t>
  </si>
  <si>
    <t>Ventas Total Nal</t>
  </si>
  <si>
    <t>Balance de otras importaciones legales de gasolina</t>
  </si>
  <si>
    <t>Información SICOM de improtadores ZF</t>
  </si>
  <si>
    <t>Balance de otras importaciones legales de  diesel</t>
  </si>
  <si>
    <t>Información SICOM improtadores</t>
  </si>
  <si>
    <t>Cooperativas ZF</t>
  </si>
  <si>
    <t>Cooperativas ZF + Otros Importadores</t>
  </si>
  <si>
    <t>Grandes consumidor (Cerrejon)</t>
  </si>
  <si>
    <t>Total importado otros</t>
  </si>
  <si>
    <t>Información Minsterio de Hacienda</t>
  </si>
  <si>
    <t>Importaciones Sobretasa (BDC)</t>
  </si>
  <si>
    <t>Balace general (BDC)</t>
  </si>
  <si>
    <t>Ventas-producción ECP</t>
  </si>
  <si>
    <t>Ventas-producción ECP (mezcla 2.1%)</t>
  </si>
  <si>
    <t>Importaciones ECP</t>
  </si>
  <si>
    <t>Importaciones ECP (mezcla 2.1%)</t>
  </si>
  <si>
    <t>Importación Otros</t>
  </si>
  <si>
    <t>Importación otros</t>
  </si>
  <si>
    <t>Importación legal</t>
  </si>
  <si>
    <t>Comparación importaciones sobretasa</t>
  </si>
  <si>
    <t>Consumo alcohol carburante (BDC)</t>
  </si>
  <si>
    <t>Consumo biodiésel (BDC)</t>
  </si>
  <si>
    <t>Biodiesel en entregas ACPM ECP</t>
  </si>
  <si>
    <t>Oferta Gasolina Motor Legal Mezclada</t>
  </si>
  <si>
    <t>Oferta ACPM Legal Mezclado</t>
  </si>
  <si>
    <t>Estimación de % mezcla promedio</t>
  </si>
  <si>
    <t xml:space="preserve">Hurto </t>
  </si>
  <si>
    <t>Contrabando</t>
  </si>
  <si>
    <t>TOTAL GASOLINA (sin biocomb.)</t>
  </si>
  <si>
    <t>TOTAL ACPM (sin biocomb.)</t>
  </si>
  <si>
    <t>Total  hurto y contrabando</t>
  </si>
  <si>
    <t>Part. % hurto y contrabando</t>
  </si>
  <si>
    <t>TOTAL GASOLINA MEZCLADA</t>
  </si>
  <si>
    <t>TOTAL ACPM MEZCLADO</t>
  </si>
  <si>
    <t xml:space="preserve">Tasa de crecimiento demanda </t>
  </si>
  <si>
    <t>Cálculos estudio Econometría</t>
  </si>
  <si>
    <t>Rampa crecimiento</t>
  </si>
  <si>
    <t>Demanda Gasolinas (motor + extra) - sin importaciones</t>
  </si>
  <si>
    <t>Contrabando Gasolina</t>
  </si>
  <si>
    <t>Contrabando ACPM</t>
  </si>
  <si>
    <t>SOBRETASA MinHacienda (BDC)</t>
  </si>
  <si>
    <t>SICOM MinMinas (BDC)</t>
  </si>
  <si>
    <t>Diferencia Oferta Total - Demanda</t>
  </si>
  <si>
    <t>Diferencia %</t>
  </si>
  <si>
    <t>6.</t>
  </si>
  <si>
    <t>Agregación de la demanda de ACPM en Colombia</t>
  </si>
  <si>
    <t>7.</t>
  </si>
  <si>
    <t>Agregación de la demanda de gasolina motor en Colombia</t>
  </si>
  <si>
    <t>Porcentajes de mezcla de biocombustible en refinería</t>
  </si>
  <si>
    <t>Barranca</t>
  </si>
  <si>
    <t>Reficar</t>
  </si>
  <si>
    <t>Información Estimada</t>
  </si>
  <si>
    <t>Información suministrada por ECP</t>
  </si>
  <si>
    <t>Información suministrada por Luxen, fuente ECP</t>
  </si>
  <si>
    <t>Información que se ajusto con respecto a series anteriores</t>
  </si>
  <si>
    <t>Resultados ejercicio ENPEP</t>
  </si>
  <si>
    <t>Escenario BAU</t>
  </si>
  <si>
    <t>Escenario BAU Bajo</t>
  </si>
  <si>
    <t>Escenario BAU Alto</t>
  </si>
  <si>
    <t>Escenario Base</t>
  </si>
  <si>
    <t>Escenario Verde</t>
  </si>
  <si>
    <t>Escenario Pesimista</t>
  </si>
  <si>
    <t>GBTUD</t>
  </si>
  <si>
    <t>UPME</t>
  </si>
  <si>
    <t>EE</t>
  </si>
  <si>
    <t>GWh-año</t>
  </si>
  <si>
    <t>JET</t>
  </si>
  <si>
    <t xml:space="preserve">GM </t>
  </si>
  <si>
    <t>UPME legal + ilegal</t>
  </si>
  <si>
    <t>UPME Legal</t>
  </si>
  <si>
    <t>Emisiones CO2 - Escenario Base</t>
  </si>
  <si>
    <t>8.</t>
  </si>
  <si>
    <t>9.</t>
  </si>
  <si>
    <t>Ton/año</t>
  </si>
  <si>
    <t>Automóviles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</si>
</sst>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00\ _€_-;\-* #,##0.00\ _€_-;_-* &quot;-&quot;??\ _€_-;_-@_-"/>
    <numFmt numFmtId="165" formatCode="_(* #,##0.00_);_(* \(#,##0.00\);_(* &quot;-&quot;??_);_(@_)"/>
    <numFmt numFmtId="166" formatCode="#,##0_ ;\-#,##0\ "/>
    <numFmt numFmtId="167" formatCode="0.0%"/>
    <numFmt numFmtId="168" formatCode="#,##0.0"/>
  </numFmts>
  <fonts count="59" x14ac:knownFonts="1">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Courier"/>
      <family val="3"/>
    </font>
    <font>
      <b/>
      <sz val="12"/>
      <color rgb="FF000000"/>
      <name val="Arial"/>
      <family val="2"/>
    </font>
    <font>
      <b/>
      <sz val="16"/>
      <color theme="1"/>
      <name val="Arial"/>
      <family val="2"/>
    </font>
    <font>
      <sz val="11"/>
      <color theme="1"/>
      <name val="Arial"/>
      <family val="2"/>
    </font>
    <font>
      <sz val="12"/>
      <color theme="1"/>
      <name val="Arial"/>
      <family val="2"/>
    </font>
    <font>
      <u/>
      <sz val="11"/>
      <color theme="10"/>
      <name val="Calibri"/>
      <family val="2"/>
      <scheme val="minor"/>
    </font>
    <font>
      <b/>
      <sz val="16"/>
      <color theme="1"/>
      <name val="Calibri"/>
      <family val="2"/>
      <scheme val="minor"/>
    </font>
    <font>
      <b/>
      <u/>
      <sz val="16"/>
      <color theme="1"/>
      <name val="Arial"/>
      <family val="2"/>
    </font>
    <font>
      <b/>
      <i/>
      <sz val="14"/>
      <color theme="1"/>
      <name val="Calibri"/>
      <family val="2"/>
      <scheme val="minor"/>
    </font>
    <font>
      <b/>
      <i/>
      <sz val="14"/>
      <color theme="1"/>
      <name val="Arial"/>
      <family val="2"/>
    </font>
    <font>
      <b/>
      <sz val="11"/>
      <color theme="1"/>
      <name val="Arial"/>
      <family val="2"/>
    </font>
    <font>
      <b/>
      <sz val="12"/>
      <color theme="1"/>
      <name val="Arial"/>
      <family val="2"/>
    </font>
    <font>
      <sz val="11"/>
      <color rgb="FF9C650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rgb="FF000000"/>
      <name val="Calibri"/>
      <family val="2"/>
    </font>
    <font>
      <b/>
      <sz val="16"/>
      <color rgb="FF000000"/>
      <name val="Calibri"/>
      <family val="2"/>
    </font>
    <font>
      <i/>
      <sz val="11"/>
      <color rgb="FF000000"/>
      <name val="Calibri"/>
      <family val="2"/>
    </font>
    <font>
      <sz val="11"/>
      <name val="Calibri"/>
      <family val="2"/>
    </font>
    <font>
      <b/>
      <sz val="11"/>
      <color rgb="FF000000"/>
      <name val="Calibri"/>
      <family val="2"/>
    </font>
    <font>
      <sz val="11"/>
      <color rgb="FF4F81BD"/>
      <name val="Calibri"/>
      <family val="2"/>
    </font>
    <font>
      <sz val="11"/>
      <color rgb="FF00B050"/>
      <name val="Calibri"/>
      <family val="2"/>
    </font>
    <font>
      <sz val="11"/>
      <color rgb="FF9C6500"/>
      <name val="Calibri"/>
      <family val="2"/>
    </font>
    <font>
      <b/>
      <sz val="14"/>
      <color rgb="FF000000"/>
      <name val="Calibri"/>
      <family val="2"/>
    </font>
    <font>
      <sz val="11"/>
      <color rgb="FFFFFFFF"/>
      <name val="Calibri"/>
      <family val="2"/>
      <scheme val="minor"/>
    </font>
    <font>
      <sz val="11"/>
      <color rgb="FFFFFFFF"/>
      <name val="Calibri"/>
      <family val="2"/>
    </font>
    <font>
      <sz val="11"/>
      <color rgb="FFC00000"/>
      <name val="Calibri"/>
      <family val="2"/>
    </font>
    <font>
      <b/>
      <sz val="18"/>
      <color rgb="FF000000"/>
      <name val="Calibri"/>
      <family val="2"/>
    </font>
    <font>
      <i/>
      <sz val="11"/>
      <color rgb="FF9C6500"/>
      <name val="Calibri"/>
      <family val="2"/>
    </font>
    <font>
      <sz val="12"/>
      <color theme="1"/>
      <name val="Calibri"/>
      <family val="2"/>
    </font>
    <font>
      <b/>
      <sz val="12"/>
      <color rgb="FF000000"/>
      <name val="Calibri"/>
      <family val="2"/>
    </font>
    <font>
      <u/>
      <sz val="11"/>
      <color rgb="FF000000"/>
      <name val="Calibri"/>
      <family val="2"/>
    </font>
    <font>
      <sz val="11"/>
      <color indexed="8"/>
      <name val="Calibri"/>
      <family val="2"/>
    </font>
    <font>
      <sz val="10"/>
      <color rgb="FF000000"/>
      <name val="Tahoma"/>
      <family val="2"/>
    </font>
    <font>
      <sz val="8"/>
      <color rgb="FF000000"/>
      <name val="Tahoma"/>
      <family val="2"/>
    </font>
    <font>
      <b/>
      <sz val="9"/>
      <color rgb="FF000000"/>
      <name val="Tahoma"/>
      <family val="2"/>
    </font>
    <font>
      <sz val="9"/>
      <color rgb="FF000000"/>
      <name val="Tahoma"/>
      <family val="2"/>
    </font>
    <font>
      <b/>
      <sz val="16"/>
      <color indexed="8"/>
      <name val="Calibri"/>
      <family val="2"/>
    </font>
    <font>
      <i/>
      <sz val="11"/>
      <color indexed="8"/>
      <name val="Calibri"/>
      <family val="2"/>
    </font>
    <font>
      <sz val="11"/>
      <name val="Calibri"/>
      <family val="2"/>
      <scheme val="minor"/>
    </font>
    <font>
      <b/>
      <sz val="11"/>
      <color indexed="8"/>
      <name val="Calibri"/>
      <family val="2"/>
    </font>
    <font>
      <sz val="11"/>
      <color theme="4"/>
      <name val="Calibri"/>
      <family val="2"/>
      <scheme val="minor"/>
    </font>
    <font>
      <sz val="11"/>
      <color rgb="FF00B050"/>
      <name val="Calibri"/>
      <family val="2"/>
      <scheme val="minor"/>
    </font>
    <font>
      <b/>
      <sz val="14"/>
      <color indexed="8"/>
      <name val="Calibri"/>
      <family val="2"/>
    </font>
    <font>
      <sz val="11"/>
      <color rgb="FFC00000"/>
      <name val="Calibri"/>
      <family val="2"/>
      <scheme val="minor"/>
    </font>
    <font>
      <sz val="11"/>
      <color theme="1"/>
      <name val="Calibri"/>
      <family val="2"/>
    </font>
    <font>
      <b/>
      <sz val="18"/>
      <color indexed="8"/>
      <name val="Calibri"/>
      <family val="2"/>
    </font>
    <font>
      <i/>
      <sz val="11"/>
      <color theme="1"/>
      <name val="Calibri"/>
      <family val="2"/>
      <scheme val="minor"/>
    </font>
    <font>
      <b/>
      <sz val="12"/>
      <color theme="1"/>
      <name val="Calibri"/>
      <family val="2"/>
      <scheme val="minor"/>
    </font>
    <font>
      <u/>
      <sz val="11"/>
      <color indexed="8"/>
      <name val="Calibri"/>
      <family val="2"/>
    </font>
    <font>
      <u/>
      <sz val="11"/>
      <color theme="1"/>
      <name val="Calibri"/>
      <family val="2"/>
      <scheme val="minor"/>
    </font>
    <font>
      <sz val="12"/>
      <color rgb="FFFF0000"/>
      <name val="Calibri"/>
      <family val="2"/>
      <scheme val="minor"/>
    </font>
    <font>
      <sz val="11"/>
      <color theme="5"/>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DAEEF3"/>
        <bgColor rgb="FF000000"/>
      </patternFill>
    </fill>
    <fill>
      <patternFill patternType="solid">
        <fgColor rgb="FFFDE9D9"/>
        <bgColor rgb="FF000000"/>
      </patternFill>
    </fill>
    <fill>
      <patternFill patternType="solid">
        <fgColor rgb="FFFFEB9C"/>
        <bgColor rgb="FFFFFFFF"/>
      </patternFill>
    </fill>
    <fill>
      <patternFill patternType="solid">
        <fgColor rgb="FFE26B0A"/>
        <bgColor rgb="FF000000"/>
      </patternFill>
    </fill>
    <fill>
      <patternFill patternType="solid">
        <fgColor rgb="FF95B3D7"/>
        <bgColor rgb="FFFFFFFF"/>
      </patternFill>
    </fill>
    <fill>
      <patternFill patternType="solid">
        <fgColor rgb="FF9BC2E6"/>
        <bgColor rgb="FFFFFFFF"/>
      </patternFill>
    </fill>
    <fill>
      <patternFill patternType="solid">
        <fgColor rgb="FFF2DCDB"/>
        <bgColor rgb="FF000000"/>
      </patternFill>
    </fill>
    <fill>
      <patternFill patternType="solid">
        <fgColor rgb="FFFCE4D6"/>
        <bgColor rgb="FF000000"/>
      </patternFill>
    </fill>
    <fill>
      <patternFill patternType="solid">
        <fgColor rgb="FFE2EFDA"/>
        <bgColor rgb="FF000000"/>
      </patternFill>
    </fill>
    <fill>
      <patternFill patternType="solid">
        <fgColor rgb="FFCCC0DA"/>
        <bgColor rgb="FF000000"/>
      </patternFill>
    </fill>
    <fill>
      <patternFill patternType="solid">
        <fgColor rgb="FFD8E4BC"/>
        <bgColor rgb="FF000000"/>
      </patternFill>
    </fill>
    <fill>
      <patternFill patternType="solid">
        <fgColor theme="9" tint="-0.249977111117893"/>
        <bgColor indexed="64"/>
      </patternFill>
    </fill>
    <fill>
      <patternFill patternType="solid">
        <fgColor theme="7" tint="0.59999389629810485"/>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s>
  <cellStyleXfs count="14">
    <xf numFmtId="0" fontId="0" fillId="0" borderId="0"/>
    <xf numFmtId="43" fontId="1" fillId="0" borderId="0" applyFont="0" applyFill="0" applyBorder="0" applyAlignment="0" applyProtection="0"/>
    <xf numFmtId="0" fontId="2" fillId="0" borderId="0"/>
    <xf numFmtId="37" fontId="5" fillId="0" borderId="0"/>
    <xf numFmtId="165" fontId="1" fillId="0" borderId="0" applyFon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20" fillId="5" borderId="0" applyNumberFormat="0" applyBorder="0" applyAlignment="0" applyProtection="0"/>
    <xf numFmtId="0" fontId="1" fillId="0" borderId="0"/>
    <xf numFmtId="0" fontId="17" fillId="11" borderId="0" applyNumberFormat="0" applyBorder="0" applyAlignment="0" applyProtection="0"/>
    <xf numFmtId="0" fontId="30" fillId="13" borderId="0" applyNumberFormat="0" applyBorder="0" applyAlignment="0" applyProtection="0"/>
    <xf numFmtId="9" fontId="1" fillId="0" borderId="0" applyFont="0" applyFill="0" applyBorder="0" applyAlignment="0" applyProtection="0"/>
    <xf numFmtId="9" fontId="38" fillId="0" borderId="0" applyFont="0" applyFill="0" applyBorder="0" applyAlignment="0" applyProtection="0"/>
  </cellStyleXfs>
  <cellXfs count="207">
    <xf numFmtId="0" fontId="0" fillId="0" borderId="0" xfId="0"/>
    <xf numFmtId="0" fontId="8" fillId="2" borderId="0" xfId="0" applyFont="1" applyFill="1"/>
    <xf numFmtId="0" fontId="7" fillId="2" borderId="0" xfId="0" applyFont="1" applyFill="1"/>
    <xf numFmtId="0" fontId="3" fillId="2" borderId="0" xfId="2" applyFont="1" applyFill="1" applyBorder="1"/>
    <xf numFmtId="0" fontId="4" fillId="2" borderId="1" xfId="2" applyFont="1" applyFill="1" applyBorder="1" applyAlignment="1">
      <alignment horizontal="center"/>
    </xf>
    <xf numFmtId="1" fontId="6" fillId="2" borderId="1" xfId="3" applyNumberFormat="1" applyFont="1" applyFill="1" applyBorder="1" applyAlignment="1" applyProtection="1">
      <alignment horizontal="center" vertical="center"/>
    </xf>
    <xf numFmtId="1" fontId="3" fillId="2" borderId="1" xfId="3" applyNumberFormat="1" applyFont="1" applyFill="1" applyBorder="1" applyAlignment="1" applyProtection="1">
      <alignment horizontal="center" vertical="center"/>
    </xf>
    <xf numFmtId="0" fontId="9" fillId="2" borderId="0" xfId="0" applyFont="1" applyFill="1"/>
    <xf numFmtId="0" fontId="0" fillId="2" borderId="0" xfId="0" applyFill="1"/>
    <xf numFmtId="0" fontId="3" fillId="2" borderId="3" xfId="2" applyFont="1" applyFill="1" applyBorder="1" applyAlignment="1">
      <alignment horizontal="center"/>
    </xf>
    <xf numFmtId="0" fontId="9" fillId="2" borderId="1" xfId="0" applyFont="1" applyFill="1" applyBorder="1"/>
    <xf numFmtId="3" fontId="3" fillId="2" borderId="1" xfId="2" applyNumberFormat="1" applyFont="1" applyFill="1" applyBorder="1" applyAlignment="1"/>
    <xf numFmtId="3" fontId="3" fillId="2" borderId="1" xfId="2" applyNumberFormat="1" applyFont="1" applyFill="1" applyBorder="1"/>
    <xf numFmtId="1" fontId="3" fillId="2" borderId="4" xfId="3" applyNumberFormat="1" applyFont="1" applyFill="1" applyBorder="1" applyAlignment="1" applyProtection="1">
      <alignment horizontal="center" vertical="center"/>
    </xf>
    <xf numFmtId="0" fontId="11" fillId="2" borderId="0" xfId="5" applyFont="1" applyFill="1"/>
    <xf numFmtId="0" fontId="12" fillId="2" borderId="0" xfId="0" applyFont="1" applyFill="1" applyBorder="1" applyAlignment="1">
      <alignment horizontal="center"/>
    </xf>
    <xf numFmtId="0" fontId="13" fillId="2" borderId="0" xfId="5" applyFont="1" applyFill="1"/>
    <xf numFmtId="49" fontId="7" fillId="2" borderId="0" xfId="0" applyNumberFormat="1" applyFont="1" applyFill="1"/>
    <xf numFmtId="0" fontId="9" fillId="2" borderId="1" xfId="0" applyFont="1" applyFill="1" applyBorder="1" applyAlignment="1">
      <alignment horizontal="center"/>
    </xf>
    <xf numFmtId="166" fontId="3" fillId="2" borderId="1" xfId="1" applyNumberFormat="1" applyFont="1" applyFill="1" applyBorder="1" applyAlignment="1">
      <alignment horizontal="center"/>
    </xf>
    <xf numFmtId="166" fontId="3" fillId="2" borderId="1" xfId="2" applyNumberFormat="1" applyFont="1" applyFill="1" applyBorder="1" applyAlignment="1">
      <alignment horizontal="center"/>
    </xf>
    <xf numFmtId="166" fontId="3" fillId="3" borderId="1" xfId="1" applyNumberFormat="1" applyFont="1" applyFill="1" applyBorder="1" applyAlignment="1"/>
    <xf numFmtId="166" fontId="3" fillId="3" borderId="1" xfId="2" applyNumberFormat="1" applyFont="1" applyFill="1" applyBorder="1" applyAlignment="1"/>
    <xf numFmtId="3" fontId="3" fillId="2" borderId="4" xfId="3" applyNumberFormat="1" applyFont="1" applyFill="1" applyBorder="1" applyAlignment="1" applyProtection="1">
      <alignment horizontal="center" vertical="center"/>
    </xf>
    <xf numFmtId="3" fontId="3" fillId="2" borderId="1" xfId="3" applyNumberFormat="1" applyFont="1" applyFill="1" applyBorder="1" applyAlignment="1" applyProtection="1">
      <alignment horizontal="center" vertical="center"/>
    </xf>
    <xf numFmtId="1" fontId="3" fillId="2" borderId="1" xfId="3" applyNumberFormat="1" applyFont="1" applyFill="1" applyBorder="1" applyAlignment="1" applyProtection="1">
      <alignment horizontal="right" vertical="center"/>
    </xf>
    <xf numFmtId="0" fontId="3" fillId="0" borderId="1" xfId="2" applyFont="1" applyFill="1" applyBorder="1" applyAlignment="1">
      <alignment horizontal="center"/>
    </xf>
    <xf numFmtId="1" fontId="3" fillId="0" borderId="4" xfId="3" applyNumberFormat="1" applyFont="1" applyFill="1" applyBorder="1" applyAlignment="1" applyProtection="1">
      <alignment horizontal="center" vertical="center"/>
    </xf>
    <xf numFmtId="0" fontId="9" fillId="0" borderId="1" xfId="0" applyFont="1" applyBorder="1" applyAlignment="1">
      <alignment horizontal="center"/>
    </xf>
    <xf numFmtId="0" fontId="9" fillId="0" borderId="4" xfId="0" applyFont="1" applyBorder="1" applyAlignment="1">
      <alignment horizontal="center"/>
    </xf>
    <xf numFmtId="3" fontId="9" fillId="0" borderId="1" xfId="0" applyNumberFormat="1" applyFont="1" applyBorder="1" applyAlignment="1">
      <alignment horizontal="center"/>
    </xf>
    <xf numFmtId="3" fontId="9" fillId="0" borderId="4" xfId="0" applyNumberFormat="1" applyFont="1" applyFill="1" applyBorder="1" applyAlignment="1">
      <alignment horizontal="center"/>
    </xf>
    <xf numFmtId="3" fontId="9" fillId="4" borderId="1" xfId="0" applyNumberFormat="1" applyFont="1" applyFill="1" applyBorder="1" applyAlignment="1">
      <alignment horizontal="right"/>
    </xf>
    <xf numFmtId="0" fontId="9" fillId="4" borderId="4" xfId="0" applyFont="1" applyFill="1" applyBorder="1"/>
    <xf numFmtId="3" fontId="9" fillId="4" borderId="1" xfId="0" applyNumberFormat="1" applyFont="1" applyFill="1" applyBorder="1"/>
    <xf numFmtId="167" fontId="9" fillId="4" borderId="1" xfId="6" applyNumberFormat="1" applyFont="1" applyFill="1" applyBorder="1"/>
    <xf numFmtId="1" fontId="3" fillId="0" borderId="7" xfId="3" applyNumberFormat="1" applyFont="1" applyFill="1" applyBorder="1" applyAlignment="1" applyProtection="1">
      <alignment horizontal="center" vertical="center"/>
    </xf>
    <xf numFmtId="3" fontId="9" fillId="4" borderId="1" xfId="0" applyNumberFormat="1" applyFont="1" applyFill="1" applyBorder="1" applyAlignment="1">
      <alignment horizontal="center"/>
    </xf>
    <xf numFmtId="0" fontId="4" fillId="0" borderId="6" xfId="2" applyFont="1" applyFill="1" applyBorder="1" applyAlignment="1">
      <alignment horizontal="center" vertical="center"/>
    </xf>
    <xf numFmtId="0" fontId="14" fillId="2" borderId="0" xfId="5" applyFont="1" applyFill="1"/>
    <xf numFmtId="0" fontId="15" fillId="2" borderId="0" xfId="0" applyFont="1" applyFill="1"/>
    <xf numFmtId="0" fontId="16" fillId="2" borderId="0" xfId="0" applyFont="1" applyFill="1"/>
    <xf numFmtId="0" fontId="9" fillId="0" borderId="4" xfId="0" applyFont="1" applyBorder="1" applyAlignment="1">
      <alignment horizontal="center"/>
    </xf>
    <xf numFmtId="0" fontId="4" fillId="0" borderId="1" xfId="2" applyFont="1" applyFill="1" applyBorder="1" applyAlignment="1">
      <alignment horizontal="center" vertical="center"/>
    </xf>
    <xf numFmtId="0" fontId="9" fillId="2" borderId="0" xfId="0" applyFont="1" applyFill="1" applyBorder="1" applyAlignment="1">
      <alignment horizontal="center"/>
    </xf>
    <xf numFmtId="3" fontId="3" fillId="2" borderId="0" xfId="2" applyNumberFormat="1" applyFont="1" applyFill="1" applyBorder="1"/>
    <xf numFmtId="168" fontId="3" fillId="2" borderId="1" xfId="2" applyNumberFormat="1" applyFont="1" applyFill="1" applyBorder="1" applyAlignment="1"/>
    <xf numFmtId="3" fontId="3" fillId="2" borderId="0" xfId="3" applyNumberFormat="1" applyFont="1" applyFill="1" applyBorder="1" applyAlignment="1" applyProtection="1">
      <alignment horizontal="center" vertical="center"/>
    </xf>
    <xf numFmtId="167" fontId="9" fillId="0" borderId="1" xfId="6" applyNumberFormat="1" applyFont="1" applyFill="1" applyBorder="1" applyAlignment="1">
      <alignment horizontal="center"/>
    </xf>
    <xf numFmtId="167" fontId="21" fillId="9" borderId="1" xfId="6" applyNumberFormat="1" applyFont="1" applyFill="1" applyBorder="1" applyAlignment="1">
      <alignment horizontal="center" vertical="center"/>
    </xf>
    <xf numFmtId="0" fontId="25" fillId="0" borderId="0" xfId="9" applyFont="1" applyFill="1" applyBorder="1" applyAlignment="1">
      <alignment horizontal="center" vertical="center"/>
    </xf>
    <xf numFmtId="3" fontId="26" fillId="10" borderId="0" xfId="9" applyNumberFormat="1" applyFont="1" applyFill="1" applyBorder="1"/>
    <xf numFmtId="3" fontId="27" fillId="10" borderId="0" xfId="9" applyNumberFormat="1" applyFont="1" applyFill="1" applyBorder="1"/>
    <xf numFmtId="3" fontId="28" fillId="12" borderId="0" xfId="10" applyNumberFormat="1" applyFont="1" applyFill="1" applyBorder="1"/>
    <xf numFmtId="0" fontId="29" fillId="0" borderId="0" xfId="9" applyFont="1" applyFill="1" applyBorder="1"/>
    <xf numFmtId="168" fontId="31" fillId="14" borderId="0" xfId="11" applyNumberFormat="1" applyFont="1" applyFill="1" applyBorder="1"/>
    <xf numFmtId="168" fontId="32" fillId="15" borderId="0" xfId="9" applyNumberFormat="1" applyFont="1" applyFill="1" applyBorder="1"/>
    <xf numFmtId="3" fontId="21" fillId="0" borderId="0" xfId="9" applyNumberFormat="1" applyFont="1" applyFill="1" applyBorder="1"/>
    <xf numFmtId="3" fontId="32" fillId="16" borderId="0" xfId="9" applyNumberFormat="1" applyFont="1" applyFill="1" applyBorder="1"/>
    <xf numFmtId="3" fontId="27" fillId="17" borderId="0" xfId="9" applyNumberFormat="1" applyFont="1" applyFill="1" applyBorder="1"/>
    <xf numFmtId="3" fontId="21" fillId="18" borderId="8" xfId="0" applyNumberFormat="1" applyFont="1" applyFill="1" applyBorder="1" applyAlignment="1">
      <alignment horizontal="center"/>
    </xf>
    <xf numFmtId="0" fontId="23" fillId="0" borderId="0" xfId="9" applyFont="1" applyFill="1" applyBorder="1" applyAlignment="1">
      <alignment horizontal="right"/>
    </xf>
    <xf numFmtId="3" fontId="34" fillId="12" borderId="0" xfId="10" applyNumberFormat="1" applyFont="1" applyFill="1" applyBorder="1" applyAlignment="1">
      <alignment horizontal="center"/>
    </xf>
    <xf numFmtId="166" fontId="21" fillId="9" borderId="0" xfId="0" applyNumberFormat="1" applyFont="1" applyFill="1" applyBorder="1" applyAlignment="1">
      <alignment horizontal="center"/>
    </xf>
    <xf numFmtId="167" fontId="21" fillId="9" borderId="0" xfId="6" applyNumberFormat="1" applyFont="1" applyFill="1" applyBorder="1" applyAlignment="1">
      <alignment horizontal="center"/>
    </xf>
    <xf numFmtId="3" fontId="27" fillId="10" borderId="9" xfId="9" applyNumberFormat="1" applyFont="1" applyFill="1" applyBorder="1"/>
    <xf numFmtId="168" fontId="32" fillId="15" borderId="9" xfId="9" applyNumberFormat="1" applyFont="1" applyFill="1" applyBorder="1"/>
    <xf numFmtId="168" fontId="31" fillId="12" borderId="9" xfId="8" applyNumberFormat="1" applyFont="1" applyFill="1" applyBorder="1"/>
    <xf numFmtId="3" fontId="21" fillId="19" borderId="9" xfId="0" applyNumberFormat="1" applyFont="1" applyFill="1" applyBorder="1" applyAlignment="1">
      <alignment horizontal="center"/>
    </xf>
    <xf numFmtId="3" fontId="21" fillId="18" borderId="8" xfId="9" applyNumberFormat="1" applyFont="1" applyFill="1" applyBorder="1" applyAlignment="1">
      <alignment horizontal="center"/>
    </xf>
    <xf numFmtId="167" fontId="21" fillId="18" borderId="0" xfId="6" applyNumberFormat="1" applyFont="1" applyFill="1" applyBorder="1" applyAlignment="1">
      <alignment horizontal="center"/>
    </xf>
    <xf numFmtId="3" fontId="21" fillId="19" borderId="0" xfId="0" applyNumberFormat="1" applyFont="1" applyFill="1" applyBorder="1" applyAlignment="1">
      <alignment horizontal="center"/>
    </xf>
    <xf numFmtId="167" fontId="21" fillId="19" borderId="9" xfId="6" applyNumberFormat="1" applyFont="1" applyFill="1" applyBorder="1" applyAlignment="1">
      <alignment horizontal="center"/>
    </xf>
    <xf numFmtId="3" fontId="47" fillId="6" borderId="0" xfId="9" applyNumberFormat="1" applyFont="1" applyFill="1"/>
    <xf numFmtId="3" fontId="48" fillId="6" borderId="0" xfId="9" applyNumberFormat="1" applyFont="1" applyFill="1"/>
    <xf numFmtId="3" fontId="17" fillId="11" borderId="0" xfId="10" applyNumberFormat="1"/>
    <xf numFmtId="0" fontId="49" fillId="0" borderId="0" xfId="9" applyFont="1"/>
    <xf numFmtId="3" fontId="30" fillId="13" borderId="0" xfId="11" applyNumberFormat="1"/>
    <xf numFmtId="3" fontId="1" fillId="8" borderId="0" xfId="9" applyNumberFormat="1" applyFill="1"/>
    <xf numFmtId="168" fontId="50" fillId="8" borderId="0" xfId="9" applyNumberFormat="1" applyFont="1" applyFill="1"/>
    <xf numFmtId="168" fontId="30" fillId="13" borderId="0" xfId="11" applyNumberFormat="1"/>
    <xf numFmtId="3" fontId="51" fillId="21" borderId="0" xfId="0" applyNumberFormat="1" applyFont="1" applyFill="1" applyBorder="1" applyAlignment="1">
      <alignment horizontal="left"/>
    </xf>
    <xf numFmtId="3" fontId="51" fillId="21" borderId="8" xfId="0" applyNumberFormat="1" applyFont="1" applyFill="1" applyBorder="1" applyAlignment="1">
      <alignment horizontal="center"/>
    </xf>
    <xf numFmtId="166" fontId="51" fillId="7" borderId="0" xfId="0" applyNumberFormat="1" applyFont="1" applyFill="1" applyBorder="1" applyAlignment="1">
      <alignment horizontal="center"/>
    </xf>
    <xf numFmtId="167" fontId="38" fillId="7" borderId="0" xfId="6" applyNumberFormat="1" applyFont="1" applyFill="1" applyAlignment="1">
      <alignment horizontal="center"/>
    </xf>
    <xf numFmtId="3" fontId="48" fillId="6" borderId="0" xfId="9" applyNumberFormat="1" applyFont="1" applyFill="1" applyBorder="1"/>
    <xf numFmtId="3" fontId="48" fillId="6" borderId="9" xfId="9" applyNumberFormat="1" applyFont="1" applyFill="1" applyBorder="1"/>
    <xf numFmtId="168" fontId="50" fillId="8" borderId="9" xfId="9" applyNumberFormat="1" applyFont="1" applyFill="1" applyBorder="1"/>
    <xf numFmtId="168" fontId="20" fillId="20" borderId="9" xfId="8" applyNumberFormat="1" applyFont="1" applyFill="1" applyBorder="1"/>
    <xf numFmtId="9" fontId="0" fillId="3" borderId="11" xfId="12" applyFont="1" applyFill="1" applyBorder="1" applyAlignment="1">
      <alignment horizontal="center"/>
    </xf>
    <xf numFmtId="9" fontId="1" fillId="3" borderId="11" xfId="9" applyNumberFormat="1" applyFill="1" applyBorder="1" applyAlignment="1">
      <alignment horizontal="center"/>
    </xf>
    <xf numFmtId="9" fontId="57" fillId="3" borderId="12" xfId="12" applyFont="1" applyFill="1" applyBorder="1" applyAlignment="1">
      <alignment horizontal="center"/>
    </xf>
    <xf numFmtId="9" fontId="18" fillId="3" borderId="13" xfId="9" applyNumberFormat="1" applyFont="1" applyFill="1" applyBorder="1" applyAlignment="1">
      <alignment horizontal="center"/>
    </xf>
    <xf numFmtId="3" fontId="51" fillId="22" borderId="9" xfId="0" applyNumberFormat="1" applyFont="1" applyFill="1" applyBorder="1" applyAlignment="1">
      <alignment horizontal="center"/>
    </xf>
    <xf numFmtId="3" fontId="1" fillId="21" borderId="8" xfId="9" applyNumberFormat="1" applyFont="1" applyFill="1" applyBorder="1" applyAlignment="1">
      <alignment horizontal="center"/>
    </xf>
    <xf numFmtId="167" fontId="51" fillId="21" borderId="0" xfId="6" applyNumberFormat="1" applyFont="1" applyFill="1" applyBorder="1" applyAlignment="1">
      <alignment horizontal="center"/>
    </xf>
    <xf numFmtId="3" fontId="51" fillId="22" borderId="0" xfId="0" applyNumberFormat="1" applyFont="1" applyFill="1" applyBorder="1" applyAlignment="1">
      <alignment horizontal="center"/>
    </xf>
    <xf numFmtId="167" fontId="51" fillId="22" borderId="9" xfId="6" applyNumberFormat="1" applyFont="1" applyFill="1" applyBorder="1" applyAlignment="1">
      <alignment horizontal="center"/>
    </xf>
    <xf numFmtId="0" fontId="43" fillId="2" borderId="0" xfId="9" applyFont="1" applyFill="1"/>
    <xf numFmtId="0" fontId="44" fillId="2" borderId="0" xfId="9" applyFont="1" applyFill="1"/>
    <xf numFmtId="0" fontId="1" fillId="2" borderId="0" xfId="9" applyFill="1"/>
    <xf numFmtId="0" fontId="46" fillId="2" borderId="0" xfId="9" applyFont="1" applyFill="1" applyAlignment="1">
      <alignment horizontal="center"/>
    </xf>
    <xf numFmtId="0" fontId="19" fillId="2" borderId="0" xfId="9" applyFont="1" applyFill="1" applyAlignment="1">
      <alignment horizontal="center"/>
    </xf>
    <xf numFmtId="0" fontId="19" fillId="2" borderId="0" xfId="9" applyFont="1" applyFill="1"/>
    <xf numFmtId="3" fontId="19" fillId="2" borderId="0" xfId="9" applyNumberFormat="1" applyFont="1" applyFill="1"/>
    <xf numFmtId="0" fontId="1" fillId="2" borderId="0" xfId="9" applyFill="1" applyBorder="1"/>
    <xf numFmtId="0" fontId="49" fillId="2" borderId="0" xfId="9" applyFont="1" applyFill="1"/>
    <xf numFmtId="3" fontId="1" fillId="2" borderId="0" xfId="9" applyNumberFormat="1" applyFill="1"/>
    <xf numFmtId="0" fontId="52" fillId="2" borderId="0" xfId="9" applyFont="1" applyFill="1"/>
    <xf numFmtId="0" fontId="46" fillId="2" borderId="0" xfId="9" applyFont="1" applyFill="1"/>
    <xf numFmtId="0" fontId="1" fillId="2" borderId="0" xfId="9" applyFont="1" applyFill="1"/>
    <xf numFmtId="0" fontId="53" fillId="2" borderId="0" xfId="9" applyFont="1" applyFill="1" applyAlignment="1">
      <alignment horizontal="right"/>
    </xf>
    <xf numFmtId="3" fontId="53" fillId="2" borderId="0" xfId="9" applyNumberFormat="1" applyFont="1" applyFill="1" applyAlignment="1">
      <alignment horizontal="center"/>
    </xf>
    <xf numFmtId="0" fontId="1" fillId="2" borderId="0" xfId="9" applyFont="1" applyFill="1" applyAlignment="1">
      <alignment horizontal="left"/>
    </xf>
    <xf numFmtId="0" fontId="1" fillId="2" borderId="0" xfId="9" applyFont="1" applyFill="1" applyBorder="1" applyAlignment="1">
      <alignment horizontal="right"/>
    </xf>
    <xf numFmtId="0" fontId="1" fillId="2" borderId="0" xfId="9" applyFont="1" applyFill="1" applyBorder="1" applyAlignment="1">
      <alignment horizontal="left"/>
    </xf>
    <xf numFmtId="0" fontId="0" fillId="2" borderId="9" xfId="0" applyFill="1" applyBorder="1"/>
    <xf numFmtId="168" fontId="0" fillId="2" borderId="9" xfId="0" applyNumberFormat="1" applyFill="1" applyBorder="1"/>
    <xf numFmtId="3" fontId="54" fillId="2" borderId="0" xfId="0" applyNumberFormat="1" applyFont="1" applyFill="1" applyAlignment="1">
      <alignment horizontal="center"/>
    </xf>
    <xf numFmtId="0" fontId="54" fillId="2" borderId="0" xfId="0" applyFont="1" applyFill="1" applyAlignment="1">
      <alignment horizontal="center"/>
    </xf>
    <xf numFmtId="0" fontId="55" fillId="2" borderId="0" xfId="9" applyFont="1" applyFill="1" applyAlignment="1">
      <alignment horizontal="right"/>
    </xf>
    <xf numFmtId="3" fontId="46" fillId="2" borderId="0" xfId="9" applyNumberFormat="1" applyFont="1" applyFill="1" applyAlignment="1">
      <alignment horizontal="center"/>
    </xf>
    <xf numFmtId="0" fontId="1" fillId="2" borderId="9" xfId="9" applyFill="1" applyBorder="1"/>
    <xf numFmtId="0" fontId="19" fillId="2" borderId="0" xfId="9" applyFont="1" applyFill="1" applyAlignment="1">
      <alignment horizontal="right"/>
    </xf>
    <xf numFmtId="0" fontId="56" fillId="2" borderId="9" xfId="9" applyFont="1" applyFill="1" applyBorder="1" applyAlignment="1">
      <alignment horizontal="right"/>
    </xf>
    <xf numFmtId="0" fontId="56" fillId="2" borderId="0" xfId="9" applyFont="1" applyFill="1" applyBorder="1" applyAlignment="1">
      <alignment horizontal="right"/>
    </xf>
    <xf numFmtId="0" fontId="19" fillId="2" borderId="8" xfId="9" applyFont="1" applyFill="1" applyBorder="1" applyAlignment="1">
      <alignment horizontal="center"/>
    </xf>
    <xf numFmtId="0" fontId="1" fillId="2" borderId="9" xfId="9" applyFont="1" applyFill="1" applyBorder="1" applyAlignment="1">
      <alignment horizontal="center"/>
    </xf>
    <xf numFmtId="0" fontId="1" fillId="2" borderId="0" xfId="9" applyFont="1" applyFill="1" applyAlignment="1">
      <alignment horizontal="center"/>
    </xf>
    <xf numFmtId="0" fontId="1" fillId="2" borderId="8" xfId="9" applyFont="1" applyFill="1" applyBorder="1" applyAlignment="1">
      <alignment horizontal="left"/>
    </xf>
    <xf numFmtId="3" fontId="45" fillId="2" borderId="0" xfId="10" applyNumberFormat="1" applyFont="1" applyFill="1"/>
    <xf numFmtId="167" fontId="0" fillId="2" borderId="9" xfId="6" applyNumberFormat="1" applyFont="1" applyFill="1" applyBorder="1" applyAlignment="1">
      <alignment horizontal="center"/>
    </xf>
    <xf numFmtId="10" fontId="0" fillId="2" borderId="0" xfId="12" applyNumberFormat="1" applyFont="1" applyFill="1"/>
    <xf numFmtId="167" fontId="0" fillId="2" borderId="0" xfId="6" applyNumberFormat="1" applyFont="1" applyFill="1" applyBorder="1" applyAlignment="1">
      <alignment horizontal="center"/>
    </xf>
    <xf numFmtId="0" fontId="1" fillId="2" borderId="0" xfId="9" applyFill="1" applyAlignment="1">
      <alignment horizontal="center"/>
    </xf>
    <xf numFmtId="3" fontId="48" fillId="2" borderId="8" xfId="9" applyNumberFormat="1" applyFont="1" applyFill="1" applyBorder="1" applyAlignment="1">
      <alignment horizontal="left"/>
    </xf>
    <xf numFmtId="3" fontId="48" fillId="2" borderId="9" xfId="9" applyNumberFormat="1" applyFont="1" applyFill="1" applyBorder="1" applyAlignment="1">
      <alignment horizontal="left"/>
    </xf>
    <xf numFmtId="3" fontId="48" fillId="2" borderId="0" xfId="9" applyNumberFormat="1" applyFont="1" applyFill="1" applyAlignment="1">
      <alignment horizontal="left"/>
    </xf>
    <xf numFmtId="3" fontId="48" fillId="2" borderId="0" xfId="9" applyNumberFormat="1" applyFont="1" applyFill="1" applyBorder="1" applyAlignment="1">
      <alignment horizontal="left"/>
    </xf>
    <xf numFmtId="3" fontId="51" fillId="2" borderId="9" xfId="0" applyNumberFormat="1" applyFont="1" applyFill="1" applyBorder="1" applyAlignment="1">
      <alignment horizontal="center"/>
    </xf>
    <xf numFmtId="3" fontId="51" fillId="2" borderId="0" xfId="0" applyNumberFormat="1" applyFont="1" applyFill="1" applyBorder="1" applyAlignment="1">
      <alignment horizontal="center"/>
    </xf>
    <xf numFmtId="0" fontId="38" fillId="2" borderId="0" xfId="9" applyFont="1" applyFill="1" applyAlignment="1">
      <alignment horizontal="left"/>
    </xf>
    <xf numFmtId="0" fontId="25" fillId="2" borderId="0" xfId="9" applyFont="1" applyFill="1" applyBorder="1"/>
    <xf numFmtId="0" fontId="21" fillId="2" borderId="0" xfId="9" applyFont="1" applyFill="1" applyBorder="1"/>
    <xf numFmtId="0" fontId="25" fillId="2" borderId="0" xfId="9" applyFont="1" applyFill="1" applyBorder="1" applyAlignment="1">
      <alignment horizontal="center" vertical="center"/>
    </xf>
    <xf numFmtId="9" fontId="21" fillId="2" borderId="0" xfId="9" applyNumberFormat="1" applyFont="1" applyFill="1" applyBorder="1"/>
    <xf numFmtId="0" fontId="22" fillId="2" borderId="0" xfId="9" applyFont="1" applyFill="1" applyBorder="1"/>
    <xf numFmtId="0" fontId="23" fillId="2" borderId="0" xfId="9" applyFont="1" applyFill="1" applyBorder="1"/>
    <xf numFmtId="0" fontId="24" fillId="2" borderId="0" xfId="9" applyFont="1" applyFill="1" applyBorder="1" applyAlignment="1">
      <alignment horizontal="right"/>
    </xf>
    <xf numFmtId="0" fontId="24" fillId="2" borderId="0" xfId="9" applyFont="1" applyFill="1" applyBorder="1" applyAlignment="1">
      <alignment horizontal="right" vertical="center"/>
    </xf>
    <xf numFmtId="3" fontId="25" fillId="2" borderId="0" xfId="9" applyNumberFormat="1" applyFont="1" applyFill="1" applyBorder="1"/>
    <xf numFmtId="0" fontId="29" fillId="2" borderId="0" xfId="9" applyFont="1" applyFill="1" applyBorder="1"/>
    <xf numFmtId="3" fontId="21" fillId="2" borderId="0" xfId="9" applyNumberFormat="1" applyFont="1" applyFill="1" applyBorder="1"/>
    <xf numFmtId="0" fontId="25" fillId="2" borderId="0" xfId="9" applyFont="1" applyFill="1" applyBorder="1" applyAlignment="1">
      <alignment horizontal="center"/>
    </xf>
    <xf numFmtId="0" fontId="33" fillId="2" borderId="0" xfId="9" applyFont="1" applyFill="1" applyBorder="1"/>
    <xf numFmtId="3" fontId="23" fillId="2" borderId="0" xfId="9" applyNumberFormat="1" applyFont="1" applyFill="1" applyBorder="1" applyAlignment="1">
      <alignment horizontal="center"/>
    </xf>
    <xf numFmtId="3" fontId="21" fillId="2" borderId="0" xfId="9" applyNumberFormat="1" applyFont="1" applyFill="1" applyBorder="1" applyAlignment="1">
      <alignment horizontal="right"/>
    </xf>
    <xf numFmtId="0" fontId="23" fillId="2" borderId="0" xfId="9" applyFont="1" applyFill="1" applyBorder="1" applyAlignment="1">
      <alignment horizontal="right"/>
    </xf>
    <xf numFmtId="0" fontId="21" fillId="2" borderId="0" xfId="9" applyFont="1" applyFill="1" applyBorder="1" applyAlignment="1">
      <alignment horizontal="left"/>
    </xf>
    <xf numFmtId="0" fontId="21" fillId="2" borderId="0" xfId="9" applyFont="1" applyFill="1" applyBorder="1" applyAlignment="1">
      <alignment horizontal="right"/>
    </xf>
    <xf numFmtId="0" fontId="35" fillId="2" borderId="9" xfId="0" applyFont="1" applyFill="1" applyBorder="1"/>
    <xf numFmtId="3" fontId="21" fillId="2" borderId="9" xfId="9" applyNumberFormat="1" applyFont="1" applyFill="1" applyBorder="1"/>
    <xf numFmtId="0" fontId="36" fillId="2" borderId="0" xfId="0" applyFont="1" applyFill="1" applyBorder="1" applyAlignment="1">
      <alignment horizontal="center"/>
    </xf>
    <xf numFmtId="3" fontId="36" fillId="2" borderId="0" xfId="0" applyNumberFormat="1" applyFont="1" applyFill="1" applyBorder="1" applyAlignment="1">
      <alignment horizontal="center"/>
    </xf>
    <xf numFmtId="0" fontId="37" fillId="2" borderId="0" xfId="9" applyFont="1" applyFill="1" applyBorder="1" applyAlignment="1">
      <alignment horizontal="right"/>
    </xf>
    <xf numFmtId="0" fontId="24" fillId="2" borderId="9" xfId="9" applyFont="1" applyFill="1" applyBorder="1"/>
    <xf numFmtId="0" fontId="25" fillId="2" borderId="0" xfId="9" applyFont="1" applyFill="1" applyBorder="1" applyAlignment="1">
      <alignment horizontal="right"/>
    </xf>
    <xf numFmtId="0" fontId="37" fillId="2" borderId="9" xfId="9" applyFont="1" applyFill="1" applyBorder="1" applyAlignment="1">
      <alignment horizontal="right"/>
    </xf>
    <xf numFmtId="3" fontId="25" fillId="2" borderId="0" xfId="9" applyNumberFormat="1" applyFont="1" applyFill="1" applyBorder="1" applyAlignment="1">
      <alignment horizontal="center"/>
    </xf>
    <xf numFmtId="3" fontId="24" fillId="2" borderId="0" xfId="10" applyNumberFormat="1" applyFont="1" applyFill="1" applyBorder="1"/>
    <xf numFmtId="167" fontId="35" fillId="2" borderId="9" xfId="6" applyNumberFormat="1" applyFont="1" applyFill="1" applyBorder="1" applyAlignment="1">
      <alignment horizontal="center"/>
    </xf>
    <xf numFmtId="10" fontId="35" fillId="2" borderId="0" xfId="12" applyNumberFormat="1" applyFont="1" applyFill="1" applyBorder="1"/>
    <xf numFmtId="167" fontId="35" fillId="2" borderId="0" xfId="6" applyNumberFormat="1" applyFont="1" applyFill="1" applyBorder="1" applyAlignment="1">
      <alignment horizontal="center"/>
    </xf>
    <xf numFmtId="0" fontId="35" fillId="2" borderId="0" xfId="0" applyFont="1" applyFill="1" applyBorder="1"/>
    <xf numFmtId="0" fontId="25" fillId="2" borderId="8" xfId="9" applyFont="1" applyFill="1" applyBorder="1" applyAlignment="1">
      <alignment horizontal="center"/>
    </xf>
    <xf numFmtId="3" fontId="27" fillId="2" borderId="8" xfId="9" applyNumberFormat="1" applyFont="1" applyFill="1" applyBorder="1" applyAlignment="1">
      <alignment horizontal="left"/>
    </xf>
    <xf numFmtId="0" fontId="21" fillId="2" borderId="9" xfId="9" applyFont="1" applyFill="1" applyBorder="1" applyAlignment="1">
      <alignment horizontal="center"/>
    </xf>
    <xf numFmtId="3" fontId="27" fillId="2" borderId="9" xfId="9" applyNumberFormat="1" applyFont="1" applyFill="1" applyBorder="1" applyAlignment="1">
      <alignment horizontal="left"/>
    </xf>
    <xf numFmtId="0" fontId="21" fillId="2" borderId="8" xfId="9" applyFont="1" applyFill="1" applyBorder="1" applyAlignment="1">
      <alignment horizontal="left"/>
    </xf>
    <xf numFmtId="3" fontId="27" fillId="2" borderId="0" xfId="9" applyNumberFormat="1" applyFont="1" applyFill="1" applyBorder="1" applyAlignment="1">
      <alignment horizontal="left"/>
    </xf>
    <xf numFmtId="3" fontId="21" fillId="2" borderId="9" xfId="0" applyNumberFormat="1" applyFont="1" applyFill="1" applyBorder="1" applyAlignment="1">
      <alignment horizontal="center"/>
    </xf>
    <xf numFmtId="3" fontId="21" fillId="2" borderId="0" xfId="0" applyNumberFormat="1" applyFont="1" applyFill="1" applyBorder="1" applyAlignment="1">
      <alignment horizontal="center"/>
    </xf>
    <xf numFmtId="0" fontId="8" fillId="2" borderId="1" xfId="0" applyFont="1" applyFill="1" applyBorder="1" applyAlignment="1">
      <alignment horizontal="center"/>
    </xf>
    <xf numFmtId="0" fontId="3" fillId="2" borderId="4" xfId="2" applyFont="1" applyFill="1" applyBorder="1" applyAlignment="1">
      <alignment horizontal="center"/>
    </xf>
    <xf numFmtId="0" fontId="3" fillId="2" borderId="2" xfId="2" applyFont="1" applyFill="1" applyBorder="1" applyAlignment="1">
      <alignment horizontal="center"/>
    </xf>
    <xf numFmtId="0" fontId="9" fillId="2" borderId="4" xfId="0" applyFont="1" applyFill="1" applyBorder="1" applyAlignment="1">
      <alignment horizontal="center"/>
    </xf>
    <xf numFmtId="0" fontId="9" fillId="2" borderId="2" xfId="0" applyFont="1" applyFill="1" applyBorder="1" applyAlignment="1">
      <alignment horizontal="center"/>
    </xf>
    <xf numFmtId="0" fontId="4" fillId="0" borderId="1"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4" xfId="2" applyFont="1" applyFill="1" applyBorder="1" applyAlignment="1">
      <alignment horizontal="center"/>
    </xf>
    <xf numFmtId="0" fontId="4" fillId="0" borderId="5" xfId="2" applyFont="1" applyFill="1" applyBorder="1" applyAlignment="1">
      <alignment horizontal="center"/>
    </xf>
    <xf numFmtId="0" fontId="4" fillId="0" borderId="2" xfId="2" applyFont="1" applyFill="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2" xfId="0" applyFont="1" applyBorder="1" applyAlignment="1">
      <alignment horizontal="center"/>
    </xf>
    <xf numFmtId="0" fontId="3" fillId="0" borderId="3" xfId="2" applyFont="1" applyFill="1" applyBorder="1" applyAlignment="1">
      <alignment horizontal="center" vertical="center"/>
    </xf>
    <xf numFmtId="0" fontId="3" fillId="0" borderId="6" xfId="2" applyFont="1" applyFill="1" applyBorder="1" applyAlignment="1">
      <alignment horizontal="center" vertical="center"/>
    </xf>
    <xf numFmtId="0" fontId="19" fillId="2" borderId="10" xfId="9" applyFont="1" applyFill="1" applyBorder="1" applyAlignment="1">
      <alignment horizontal="center" wrapText="1"/>
    </xf>
    <xf numFmtId="0" fontId="19" fillId="2" borderId="14" xfId="9" applyFont="1" applyFill="1" applyBorder="1" applyAlignment="1">
      <alignment horizontal="center" wrapText="1"/>
    </xf>
    <xf numFmtId="0" fontId="19" fillId="0" borderId="15" xfId="9" applyFont="1" applyBorder="1" applyAlignment="1">
      <alignment horizontal="center"/>
    </xf>
    <xf numFmtId="0" fontId="19" fillId="0" borderId="16" xfId="9" applyFont="1" applyBorder="1" applyAlignment="1">
      <alignment horizontal="center"/>
    </xf>
    <xf numFmtId="0" fontId="17" fillId="11" borderId="0" xfId="10"/>
    <xf numFmtId="3" fontId="58" fillId="6" borderId="0" xfId="9" applyNumberFormat="1" applyFont="1" applyFill="1"/>
    <xf numFmtId="3" fontId="16" fillId="0" borderId="1" xfId="0" applyNumberFormat="1" applyFont="1" applyBorder="1" applyAlignment="1">
      <alignment horizontal="center"/>
    </xf>
    <xf numFmtId="1" fontId="16" fillId="0" borderId="1" xfId="0" applyNumberFormat="1" applyFont="1" applyBorder="1" applyAlignment="1">
      <alignment horizontal="center"/>
    </xf>
    <xf numFmtId="0" fontId="16" fillId="2" borderId="0" xfId="0" applyFont="1" applyFill="1" applyAlignment="1">
      <alignment horizontal="center"/>
    </xf>
  </cellXfs>
  <cellStyles count="14">
    <cellStyle name="60% - Énfasis1 2" xfId="11"/>
    <cellStyle name="Énfasis2" xfId="8" builtinId="33"/>
    <cellStyle name="Hipervínculo" xfId="5" builtinId="8"/>
    <cellStyle name="Millares" xfId="1" builtinId="3"/>
    <cellStyle name="Millares 2" xfId="4"/>
    <cellStyle name="Millares 9" xfId="7"/>
    <cellStyle name="Neutral 2" xfId="10"/>
    <cellStyle name="Normal" xfId="0" builtinId="0"/>
    <cellStyle name="Normal 2" xfId="2"/>
    <cellStyle name="Normal 4" xfId="9"/>
    <cellStyle name="Normal_Cuad1.base 1975" xfId="3"/>
    <cellStyle name="Porcentaje" xfId="6" builtinId="5"/>
    <cellStyle name="Porcentaje 2" xfId="13"/>
    <cellStyle name="Porcentual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2</xdr:row>
      <xdr:rowOff>108858</xdr:rowOff>
    </xdr:from>
    <xdr:to>
      <xdr:col>2</xdr:col>
      <xdr:colOff>2257077</xdr:colOff>
      <xdr:row>7</xdr:row>
      <xdr:rowOff>180682</xdr:rowOff>
    </xdr:to>
    <xdr:pic>
      <xdr:nvPicPr>
        <xdr:cNvPr id="2" name="Imagen 1"/>
        <xdr:cNvPicPr>
          <a:picLocks noChangeAspect="1"/>
        </xdr:cNvPicPr>
      </xdr:nvPicPr>
      <xdr:blipFill>
        <a:blip xmlns:r="http://schemas.openxmlformats.org/officeDocument/2006/relationships" r:embed="rId1"/>
        <a:stretch>
          <a:fillRect/>
        </a:stretch>
      </xdr:blipFill>
      <xdr:spPr>
        <a:xfrm>
          <a:off x="1143000" y="289833"/>
          <a:ext cx="2257077" cy="10243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381000</xdr:colOff>
      <xdr:row>2</xdr:row>
      <xdr:rowOff>108858</xdr:rowOff>
    </xdr:from>
    <xdr:to>
      <xdr:col>2</xdr:col>
      <xdr:colOff>1887983</xdr:colOff>
      <xdr:row>7</xdr:row>
      <xdr:rowOff>180682</xdr:rowOff>
    </xdr:to>
    <xdr:pic>
      <xdr:nvPicPr>
        <xdr:cNvPr id="2" name="Imagen 1"/>
        <xdr:cNvPicPr>
          <a:picLocks noChangeAspect="1"/>
        </xdr:cNvPicPr>
      </xdr:nvPicPr>
      <xdr:blipFill>
        <a:blip xmlns:r="http://schemas.openxmlformats.org/officeDocument/2006/relationships" r:embed="rId1"/>
        <a:stretch>
          <a:fillRect/>
        </a:stretch>
      </xdr:blipFill>
      <xdr:spPr>
        <a:xfrm>
          <a:off x="1143000" y="489858"/>
          <a:ext cx="2259458" cy="1024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381000</xdr:colOff>
      <xdr:row>1</xdr:row>
      <xdr:rowOff>108858</xdr:rowOff>
    </xdr:from>
    <xdr:to>
      <xdr:col>3</xdr:col>
      <xdr:colOff>728315</xdr:colOff>
      <xdr:row>7</xdr:row>
      <xdr:rowOff>47332</xdr:rowOff>
    </xdr:to>
    <xdr:pic>
      <xdr:nvPicPr>
        <xdr:cNvPr id="5" name="Imagen 4"/>
        <xdr:cNvPicPr>
          <a:picLocks noChangeAspect="1"/>
        </xdr:cNvPicPr>
      </xdr:nvPicPr>
      <xdr:blipFill>
        <a:blip xmlns:r="http://schemas.openxmlformats.org/officeDocument/2006/relationships" r:embed="rId1"/>
        <a:stretch>
          <a:fillRect/>
        </a:stretch>
      </xdr:blipFill>
      <xdr:spPr>
        <a:xfrm>
          <a:off x="1143000" y="285751"/>
          <a:ext cx="2255716" cy="999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2</xdr:row>
      <xdr:rowOff>108858</xdr:rowOff>
    </xdr:from>
    <xdr:to>
      <xdr:col>4</xdr:col>
      <xdr:colOff>506858</xdr:colOff>
      <xdr:row>7</xdr:row>
      <xdr:rowOff>180682</xdr:rowOff>
    </xdr:to>
    <xdr:pic>
      <xdr:nvPicPr>
        <xdr:cNvPr id="2" name="Imagen 1"/>
        <xdr:cNvPicPr>
          <a:picLocks noChangeAspect="1"/>
        </xdr:cNvPicPr>
      </xdr:nvPicPr>
      <xdr:blipFill>
        <a:blip xmlns:r="http://schemas.openxmlformats.org/officeDocument/2006/relationships" r:embed="rId1"/>
        <a:stretch>
          <a:fillRect/>
        </a:stretch>
      </xdr:blipFill>
      <xdr:spPr>
        <a:xfrm>
          <a:off x="1047750" y="489858"/>
          <a:ext cx="2257077" cy="10243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381000</xdr:colOff>
      <xdr:row>2</xdr:row>
      <xdr:rowOff>108858</xdr:rowOff>
    </xdr:from>
    <xdr:to>
      <xdr:col>4</xdr:col>
      <xdr:colOff>233014</xdr:colOff>
      <xdr:row>8</xdr:row>
      <xdr:rowOff>61620</xdr:rowOff>
    </xdr:to>
    <xdr:pic>
      <xdr:nvPicPr>
        <xdr:cNvPr id="2" name="Imagen 1"/>
        <xdr:cNvPicPr>
          <a:picLocks noChangeAspect="1"/>
        </xdr:cNvPicPr>
      </xdr:nvPicPr>
      <xdr:blipFill>
        <a:blip xmlns:r="http://schemas.openxmlformats.org/officeDocument/2006/relationships" r:embed="rId1"/>
        <a:stretch>
          <a:fillRect/>
        </a:stretch>
      </xdr:blipFill>
      <xdr:spPr>
        <a:xfrm>
          <a:off x="1143000" y="489858"/>
          <a:ext cx="2257077" cy="10243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381000</xdr:colOff>
      <xdr:row>2</xdr:row>
      <xdr:rowOff>108858</xdr:rowOff>
    </xdr:from>
    <xdr:to>
      <xdr:col>3</xdr:col>
      <xdr:colOff>899764</xdr:colOff>
      <xdr:row>7</xdr:row>
      <xdr:rowOff>180682</xdr:rowOff>
    </xdr:to>
    <xdr:pic>
      <xdr:nvPicPr>
        <xdr:cNvPr id="2" name="Imagen 1"/>
        <xdr:cNvPicPr>
          <a:picLocks noChangeAspect="1"/>
        </xdr:cNvPicPr>
      </xdr:nvPicPr>
      <xdr:blipFill>
        <a:blip xmlns:r="http://schemas.openxmlformats.org/officeDocument/2006/relationships" r:embed="rId1"/>
        <a:stretch>
          <a:fillRect/>
        </a:stretch>
      </xdr:blipFill>
      <xdr:spPr>
        <a:xfrm>
          <a:off x="1143000" y="489858"/>
          <a:ext cx="2261839" cy="10243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381000</xdr:colOff>
      <xdr:row>2</xdr:row>
      <xdr:rowOff>108858</xdr:rowOff>
    </xdr:from>
    <xdr:to>
      <xdr:col>4</xdr:col>
      <xdr:colOff>280639</xdr:colOff>
      <xdr:row>7</xdr:row>
      <xdr:rowOff>180682</xdr:rowOff>
    </xdr:to>
    <xdr:pic>
      <xdr:nvPicPr>
        <xdr:cNvPr id="2" name="Imagen 1"/>
        <xdr:cNvPicPr>
          <a:picLocks noChangeAspect="1"/>
        </xdr:cNvPicPr>
      </xdr:nvPicPr>
      <xdr:blipFill>
        <a:blip xmlns:r="http://schemas.openxmlformats.org/officeDocument/2006/relationships" r:embed="rId1"/>
        <a:stretch>
          <a:fillRect/>
        </a:stretch>
      </xdr:blipFill>
      <xdr:spPr>
        <a:xfrm>
          <a:off x="1143000" y="489858"/>
          <a:ext cx="2257077" cy="10243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381000</xdr:colOff>
      <xdr:row>2</xdr:row>
      <xdr:rowOff>108858</xdr:rowOff>
    </xdr:from>
    <xdr:to>
      <xdr:col>4</xdr:col>
      <xdr:colOff>280639</xdr:colOff>
      <xdr:row>7</xdr:row>
      <xdr:rowOff>180682</xdr:rowOff>
    </xdr:to>
    <xdr:pic>
      <xdr:nvPicPr>
        <xdr:cNvPr id="2" name="Imagen 1"/>
        <xdr:cNvPicPr>
          <a:picLocks noChangeAspect="1"/>
        </xdr:cNvPicPr>
      </xdr:nvPicPr>
      <xdr:blipFill>
        <a:blip xmlns:r="http://schemas.openxmlformats.org/officeDocument/2006/relationships" r:embed="rId1"/>
        <a:stretch>
          <a:fillRect/>
        </a:stretch>
      </xdr:blipFill>
      <xdr:spPr>
        <a:xfrm>
          <a:off x="1143000" y="489858"/>
          <a:ext cx="2261839" cy="10243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381000</xdr:colOff>
      <xdr:row>2</xdr:row>
      <xdr:rowOff>108858</xdr:rowOff>
    </xdr:from>
    <xdr:to>
      <xdr:col>3</xdr:col>
      <xdr:colOff>90139</xdr:colOff>
      <xdr:row>7</xdr:row>
      <xdr:rowOff>180682</xdr:rowOff>
    </xdr:to>
    <xdr:pic>
      <xdr:nvPicPr>
        <xdr:cNvPr id="2" name="Imagen 1"/>
        <xdr:cNvPicPr>
          <a:picLocks noChangeAspect="1"/>
        </xdr:cNvPicPr>
      </xdr:nvPicPr>
      <xdr:blipFill>
        <a:blip xmlns:r="http://schemas.openxmlformats.org/officeDocument/2006/relationships" r:embed="rId1"/>
        <a:stretch>
          <a:fillRect/>
        </a:stretch>
      </xdr:blipFill>
      <xdr:spPr>
        <a:xfrm>
          <a:off x="1143000" y="489858"/>
          <a:ext cx="2261839" cy="10243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381000</xdr:colOff>
      <xdr:row>2</xdr:row>
      <xdr:rowOff>108858</xdr:rowOff>
    </xdr:from>
    <xdr:to>
      <xdr:col>2</xdr:col>
      <xdr:colOff>1887983</xdr:colOff>
      <xdr:row>7</xdr:row>
      <xdr:rowOff>180682</xdr:rowOff>
    </xdr:to>
    <xdr:pic>
      <xdr:nvPicPr>
        <xdr:cNvPr id="2" name="Imagen 1"/>
        <xdr:cNvPicPr>
          <a:picLocks noChangeAspect="1"/>
        </xdr:cNvPicPr>
      </xdr:nvPicPr>
      <xdr:blipFill>
        <a:blip xmlns:r="http://schemas.openxmlformats.org/officeDocument/2006/relationships" r:embed="rId1"/>
        <a:stretch>
          <a:fillRect/>
        </a:stretch>
      </xdr:blipFill>
      <xdr:spPr>
        <a:xfrm>
          <a:off x="1143000" y="489858"/>
          <a:ext cx="2261839" cy="10243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PME/Proyecciones%202015/Noviembre/Modelo%20Enpep/Contrato%20Luxen/Resultados_Nov2015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U"/>
      <sheetName val="BAU BAJO"/>
      <sheetName val="BAU ALTO"/>
      <sheetName val="BASE"/>
      <sheetName val="VERDE"/>
      <sheetName val="PESIMISTA"/>
      <sheetName val="Escenarios OTROS diesel"/>
      <sheetName val="Resumen unidades reales"/>
      <sheetName val="Resumen en energía"/>
      <sheetName val="Hist"/>
      <sheetName val="Balance ECP"/>
      <sheetName val="Escenarios Otros"/>
      <sheetName val="factores"/>
    </sheetNames>
    <sheetDataSet>
      <sheetData sheetId="0"/>
      <sheetData sheetId="1"/>
      <sheetData sheetId="2"/>
      <sheetData sheetId="3"/>
      <sheetData sheetId="4"/>
      <sheetData sheetId="5"/>
      <sheetData sheetId="6"/>
      <sheetData sheetId="7">
        <row r="2">
          <cell r="A2" t="str">
            <v>GLP</v>
          </cell>
          <cell r="C2" t="str">
            <v>BDC</v>
          </cell>
        </row>
        <row r="3">
          <cell r="B3">
            <v>2012</v>
          </cell>
          <cell r="C3">
            <v>2013</v>
          </cell>
          <cell r="D3">
            <v>2014</v>
          </cell>
          <cell r="E3">
            <v>2015</v>
          </cell>
          <cell r="F3">
            <v>2016</v>
          </cell>
          <cell r="G3">
            <v>2017</v>
          </cell>
          <cell r="H3">
            <v>2018</v>
          </cell>
          <cell r="I3">
            <v>2019</v>
          </cell>
          <cell r="J3">
            <v>2020</v>
          </cell>
          <cell r="K3">
            <v>2021</v>
          </cell>
          <cell r="L3">
            <v>2022</v>
          </cell>
          <cell r="M3">
            <v>2023</v>
          </cell>
          <cell r="N3">
            <v>2024</v>
          </cell>
          <cell r="O3">
            <v>2025</v>
          </cell>
          <cell r="P3">
            <v>2026</v>
          </cell>
          <cell r="Q3">
            <v>2027</v>
          </cell>
          <cell r="R3">
            <v>2028</v>
          </cell>
          <cell r="S3">
            <v>2029</v>
          </cell>
          <cell r="T3">
            <v>2030</v>
          </cell>
          <cell r="U3">
            <v>2031</v>
          </cell>
          <cell r="V3">
            <v>2032</v>
          </cell>
          <cell r="W3">
            <v>2033</v>
          </cell>
          <cell r="X3">
            <v>2034</v>
          </cell>
          <cell r="Y3">
            <v>2035</v>
          </cell>
          <cell r="Z3">
            <v>2036</v>
          </cell>
          <cell r="AA3">
            <v>2037</v>
          </cell>
          <cell r="AB3">
            <v>2038</v>
          </cell>
          <cell r="AC3">
            <v>2039</v>
          </cell>
          <cell r="AD3">
            <v>2040</v>
          </cell>
          <cell r="AE3">
            <v>2041</v>
          </cell>
          <cell r="AF3">
            <v>2042</v>
          </cell>
          <cell r="AG3">
            <v>2043</v>
          </cell>
          <cell r="AH3">
            <v>2044</v>
          </cell>
          <cell r="AI3">
            <v>2045</v>
          </cell>
          <cell r="AJ3">
            <v>2046</v>
          </cell>
          <cell r="AK3">
            <v>2047</v>
          </cell>
          <cell r="AL3">
            <v>2048</v>
          </cell>
          <cell r="AM3">
            <v>2049</v>
          </cell>
          <cell r="AN3">
            <v>2050</v>
          </cell>
        </row>
        <row r="4">
          <cell r="A4" t="str">
            <v>Escenario BAU</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row>
        <row r="5">
          <cell r="A5" t="str">
            <v>Escenario BAU Bajo</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row>
        <row r="6">
          <cell r="A6" t="str">
            <v>Escenario BAU Alto</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row>
        <row r="7">
          <cell r="A7" t="str">
            <v>Escenario Base</v>
          </cell>
          <cell r="B7">
            <v>0</v>
          </cell>
          <cell r="C7">
            <v>0</v>
          </cell>
          <cell r="D7">
            <v>0</v>
          </cell>
          <cell r="E7">
            <v>0</v>
          </cell>
          <cell r="F7">
            <v>0</v>
          </cell>
          <cell r="G7">
            <v>0</v>
          </cell>
          <cell r="H7">
            <v>0</v>
          </cell>
          <cell r="I7">
            <v>0</v>
          </cell>
          <cell r="J7">
            <v>0</v>
          </cell>
          <cell r="K7">
            <v>530.68434303455558</v>
          </cell>
          <cell r="L7">
            <v>1013.2130667216977</v>
          </cell>
          <cell r="M7">
            <v>1464.6050559496348</v>
          </cell>
          <cell r="N7">
            <v>1883.9702476691505</v>
          </cell>
          <cell r="O7">
            <v>2275.2578470864</v>
          </cell>
          <cell r="P7">
            <v>2644.6957187107619</v>
          </cell>
          <cell r="Q7">
            <v>2994.2489553296155</v>
          </cell>
          <cell r="R7">
            <v>3316.4282430202852</v>
          </cell>
          <cell r="S7">
            <v>3642.1746413402047</v>
          </cell>
          <cell r="T7">
            <v>3853.8897904622281</v>
          </cell>
          <cell r="U7">
            <v>4143.1266349110538</v>
          </cell>
          <cell r="V7">
            <v>4424.0725376257324</v>
          </cell>
          <cell r="W7">
            <v>4697.6747218226683</v>
          </cell>
          <cell r="X7">
            <v>4965.2687040465062</v>
          </cell>
          <cell r="Y7">
            <v>5227.920804557697</v>
          </cell>
          <cell r="Z7">
            <v>5485.645823279443</v>
          </cell>
          <cell r="AA7">
            <v>5740.5932922245474</v>
          </cell>
          <cell r="AB7">
            <v>5992.9640343387755</v>
          </cell>
          <cell r="AC7">
            <v>6243.4250912473408</v>
          </cell>
          <cell r="AD7">
            <v>6339.0335797396529</v>
          </cell>
          <cell r="AE7">
            <v>6579.194971750544</v>
          </cell>
          <cell r="AF7">
            <v>6819.1807577918325</v>
          </cell>
          <cell r="AG7">
            <v>7067.9203773566978</v>
          </cell>
          <cell r="AH7">
            <v>7325.7331393618151</v>
          </cell>
          <cell r="AI7">
            <v>7592.949999984914</v>
          </cell>
          <cell r="AJ7">
            <v>7869.913987515707</v>
          </cell>
          <cell r="AK7">
            <v>8156.9806427038811</v>
          </cell>
          <cell r="AL7">
            <v>8454.5184751694251</v>
          </cell>
          <cell r="AM7">
            <v>8762.9094364611938</v>
          </cell>
          <cell r="AN7">
            <v>9082.5494103709825</v>
          </cell>
        </row>
        <row r="8">
          <cell r="A8" t="str">
            <v>Escenario Verde</v>
          </cell>
          <cell r="B8">
            <v>0</v>
          </cell>
          <cell r="C8">
            <v>0</v>
          </cell>
          <cell r="D8">
            <v>0</v>
          </cell>
          <cell r="E8">
            <v>0</v>
          </cell>
          <cell r="F8">
            <v>0</v>
          </cell>
          <cell r="G8">
            <v>0</v>
          </cell>
          <cell r="H8">
            <v>0</v>
          </cell>
          <cell r="I8">
            <v>0</v>
          </cell>
          <cell r="J8">
            <v>0</v>
          </cell>
          <cell r="K8">
            <v>579.66926303977118</v>
          </cell>
          <cell r="L8">
            <v>1130.120474650437</v>
          </cell>
          <cell r="M8">
            <v>1666.747195023414</v>
          </cell>
          <cell r="N8">
            <v>2187.0917788996117</v>
          </cell>
          <cell r="O8">
            <v>2693.5412223704084</v>
          </cell>
          <cell r="P8">
            <v>3191.6036385383595</v>
          </cell>
          <cell r="Q8">
            <v>3684.075554614421</v>
          </cell>
          <cell r="R8">
            <v>4160.5075496637073</v>
          </cell>
          <cell r="S8">
            <v>4624.9762204761601</v>
          </cell>
          <cell r="T8">
            <v>4956.6680469835255</v>
          </cell>
          <cell r="U8">
            <v>5403.4685759460217</v>
          </cell>
          <cell r="V8">
            <v>5856.3178231131187</v>
          </cell>
          <cell r="W8">
            <v>6315.8094761093698</v>
          </cell>
          <cell r="X8">
            <v>6783.3771371897983</v>
          </cell>
          <cell r="Y8">
            <v>7260.3994398773739</v>
          </cell>
          <cell r="Z8">
            <v>7747.4265694183077</v>
          </cell>
          <cell r="AA8">
            <v>8246.2658507434808</v>
          </cell>
          <cell r="AB8">
            <v>8758.1885047037958</v>
          </cell>
          <cell r="AC8">
            <v>9283.3834462284958</v>
          </cell>
          <cell r="AD8">
            <v>9584.9149393686475</v>
          </cell>
          <cell r="AE8">
            <v>10127.705763053635</v>
          </cell>
          <cell r="AF8">
            <v>10686.034512993316</v>
          </cell>
          <cell r="AG8">
            <v>11275.143283630914</v>
          </cell>
          <cell r="AH8">
            <v>11896.728942043876</v>
          </cell>
          <cell r="AI8">
            <v>12552.581901636557</v>
          </cell>
          <cell r="AJ8">
            <v>13244.591279241446</v>
          </cell>
          <cell r="AK8">
            <v>13974.750336525436</v>
          </cell>
          <cell r="AL8">
            <v>14745.16222137455</v>
          </cell>
          <cell r="AM8">
            <v>15558.046025794596</v>
          </cell>
          <cell r="AN8">
            <v>16415.743177776905</v>
          </cell>
        </row>
        <row r="9">
          <cell r="A9" t="str">
            <v>Escenario Pesimista</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row>
        <row r="12">
          <cell r="A12" t="str">
            <v>GNV</v>
          </cell>
          <cell r="C12" t="str">
            <v>GBTUD</v>
          </cell>
        </row>
        <row r="14">
          <cell r="A14" t="str">
            <v>Escenario BAU</v>
          </cell>
          <cell r="B14">
            <v>76.580402158469937</v>
          </cell>
          <cell r="C14">
            <v>84.893209720126038</v>
          </cell>
          <cell r="D14">
            <v>88.674168487671224</v>
          </cell>
          <cell r="E14">
            <v>88.216353371117179</v>
          </cell>
          <cell r="F14">
            <v>91.828646168675021</v>
          </cell>
          <cell r="G14">
            <v>95.286001602766888</v>
          </cell>
          <cell r="H14">
            <v>99.008468209962345</v>
          </cell>
          <cell r="I14">
            <v>102.23758291113381</v>
          </cell>
          <cell r="J14">
            <v>100.63289416181637</v>
          </cell>
          <cell r="K14">
            <v>103.7004513789401</v>
          </cell>
          <cell r="L14">
            <v>106.615863676305</v>
          </cell>
          <cell r="M14">
            <v>109.87005547105807</v>
          </cell>
          <cell r="N14">
            <v>113.16520299088033</v>
          </cell>
          <cell r="O14">
            <v>116.56067788077132</v>
          </cell>
          <cell r="P14">
            <v>120.03625153643101</v>
          </cell>
          <cell r="Q14">
            <v>123.59388297206856</v>
          </cell>
          <cell r="R14">
            <v>126.93925278192151</v>
          </cell>
          <cell r="S14">
            <v>130.67435060103548</v>
          </cell>
          <cell r="T14">
            <v>131.50734725007453</v>
          </cell>
          <cell r="U14">
            <v>134.68003795143099</v>
          </cell>
          <cell r="V14">
            <v>137.97717381405363</v>
          </cell>
          <cell r="W14">
            <v>141.39403243029145</v>
          </cell>
          <cell r="X14">
            <v>144.9260326428853</v>
          </cell>
          <cell r="Y14">
            <v>148.58392190190847</v>
          </cell>
          <cell r="Z14">
            <v>152.3354522036463</v>
          </cell>
          <cell r="AA14">
            <v>156.19140683263112</v>
          </cell>
          <cell r="AB14">
            <v>160.14876398722265</v>
          </cell>
          <cell r="AC14">
            <v>164.20462732117798</v>
          </cell>
          <cell r="AD14">
            <v>165.15238352949109</v>
          </cell>
          <cell r="AE14">
            <v>168.80533121661611</v>
          </cell>
          <cell r="AF14">
            <v>172.59379077227791</v>
          </cell>
          <cell r="AG14">
            <v>176.46727386186157</v>
          </cell>
          <cell r="AH14">
            <v>180.42768864915089</v>
          </cell>
          <cell r="AI14">
            <v>184.47698612241436</v>
          </cell>
          <cell r="AJ14">
            <v>188.61716105550531</v>
          </cell>
          <cell r="AK14">
            <v>192.85025299053177</v>
          </cell>
          <cell r="AL14">
            <v>197.17834724258026</v>
          </cell>
          <cell r="AM14">
            <v>201.60357592698821</v>
          </cell>
          <cell r="AN14">
            <v>206.12811900967142</v>
          </cell>
        </row>
        <row r="15">
          <cell r="A15" t="str">
            <v>Escenario BAU Bajo</v>
          </cell>
          <cell r="B15">
            <v>76.580402158469937</v>
          </cell>
          <cell r="C15">
            <v>84.893209720126038</v>
          </cell>
          <cell r="D15">
            <v>88.674168487671224</v>
          </cell>
          <cell r="E15">
            <v>87.711926399258829</v>
          </cell>
          <cell r="F15">
            <v>89.740223037567688</v>
          </cell>
          <cell r="G15">
            <v>92.116403779513249</v>
          </cell>
          <cell r="H15">
            <v>94.625106888782042</v>
          </cell>
          <cell r="I15">
            <v>93.461819748707612</v>
          </cell>
          <cell r="J15">
            <v>92.261687569161097</v>
          </cell>
          <cell r="K15">
            <v>93.591208143568878</v>
          </cell>
          <cell r="L15">
            <v>95.046230470892525</v>
          </cell>
          <cell r="M15">
            <v>96.576677464471061</v>
          </cell>
          <cell r="N15">
            <v>98.000809188180241</v>
          </cell>
          <cell r="O15">
            <v>99.34893558982273</v>
          </cell>
          <cell r="P15">
            <v>100.63675309327529</v>
          </cell>
          <cell r="Q15">
            <v>101.89533160993319</v>
          </cell>
          <cell r="R15">
            <v>102.81310507624993</v>
          </cell>
          <cell r="S15">
            <v>104.05035558351626</v>
          </cell>
          <cell r="T15">
            <v>102.92777896506172</v>
          </cell>
          <cell r="U15">
            <v>103.60492606875879</v>
          </cell>
          <cell r="V15">
            <v>104.30239583341501</v>
          </cell>
          <cell r="W15">
            <v>105.02331067101758</v>
          </cell>
          <cell r="X15">
            <v>105.76532113870603</v>
          </cell>
          <cell r="Y15">
            <v>106.49721763601471</v>
          </cell>
          <cell r="Z15">
            <v>107.25445445321448</v>
          </cell>
          <cell r="AA15">
            <v>108.00686716341963</v>
          </cell>
          <cell r="AB15">
            <v>108.75273446010289</v>
          </cell>
          <cell r="AC15">
            <v>109.49763803982545</v>
          </cell>
          <cell r="AD15">
            <v>108.13046013056088</v>
          </cell>
          <cell r="AE15">
            <v>108.51476661101336</v>
          </cell>
          <cell r="AF15">
            <v>108.92119509215703</v>
          </cell>
          <cell r="AG15">
            <v>109.32914580032515</v>
          </cell>
          <cell r="AH15">
            <v>109.73862443682854</v>
          </cell>
          <cell r="AI15">
            <v>110.14963672433164</v>
          </cell>
          <cell r="AJ15">
            <v>110.56218840693236</v>
          </cell>
          <cell r="AK15">
            <v>110.97628525024246</v>
          </cell>
          <cell r="AL15">
            <v>111.39193304146801</v>
          </cell>
          <cell r="AM15">
            <v>111.80913758949039</v>
          </cell>
          <cell r="AN15">
            <v>112.22790472494742</v>
          </cell>
        </row>
        <row r="16">
          <cell r="A16" t="str">
            <v>Escenario BAU Alto</v>
          </cell>
          <cell r="B16">
            <v>76.580402158469937</v>
          </cell>
          <cell r="C16">
            <v>84.893209720126038</v>
          </cell>
          <cell r="D16">
            <v>88.674168487671224</v>
          </cell>
          <cell r="E16">
            <v>88.499266589586824</v>
          </cell>
          <cell r="F16">
            <v>91.205453935049121</v>
          </cell>
          <cell r="G16">
            <v>95.683465654696732</v>
          </cell>
          <cell r="H16">
            <v>101.13138147707777</v>
          </cell>
          <cell r="I16">
            <v>103.9839036004114</v>
          </cell>
          <cell r="J16">
            <v>107.88736469481046</v>
          </cell>
          <cell r="K16">
            <v>113.15877334740492</v>
          </cell>
          <cell r="L16">
            <v>118.82787647362872</v>
          </cell>
          <cell r="M16">
            <v>124.91461351846431</v>
          </cell>
          <cell r="N16">
            <v>131.19494786509551</v>
          </cell>
          <cell r="O16">
            <v>137.69814050306584</v>
          </cell>
          <cell r="P16">
            <v>144.45839123910082</v>
          </cell>
          <cell r="Q16">
            <v>151.51165290894642</v>
          </cell>
          <cell r="R16">
            <v>158.51344975347016</v>
          </cell>
          <cell r="S16">
            <v>166.20505441714147</v>
          </cell>
          <cell r="T16">
            <v>170.50106099786814</v>
          </cell>
          <cell r="U16">
            <v>177.81556768761578</v>
          </cell>
          <cell r="V16">
            <v>185.51102995442085</v>
          </cell>
          <cell r="W16">
            <v>193.5769144854431</v>
          </cell>
          <cell r="X16">
            <v>202.01925490235186</v>
          </cell>
          <cell r="Y16">
            <v>210.86484212378076</v>
          </cell>
          <cell r="Z16">
            <v>220.10217610938864</v>
          </cell>
          <cell r="AA16">
            <v>229.73843099393545</v>
          </cell>
          <cell r="AB16">
            <v>239.80398533113686</v>
          </cell>
          <cell r="AC16">
            <v>250.28565806375525</v>
          </cell>
          <cell r="AD16">
            <v>256.22142304925489</v>
          </cell>
          <cell r="AE16">
            <v>266.56153183303468</v>
          </cell>
          <cell r="AF16">
            <v>277.38174343607727</v>
          </cell>
          <cell r="AG16">
            <v>288.64116687261105</v>
          </cell>
          <cell r="AH16">
            <v>300.35763054024562</v>
          </cell>
          <cell r="AI16">
            <v>312.54968652328819</v>
          </cell>
          <cell r="AJ16">
            <v>325.23663996848705</v>
          </cell>
          <cell r="AK16">
            <v>338.43857965318944</v>
          </cell>
          <cell r="AL16">
            <v>352.17640979431582</v>
          </cell>
          <cell r="AM16">
            <v>366.47188314851752</v>
          </cell>
          <cell r="AN16">
            <v>381.34763545592915</v>
          </cell>
        </row>
        <row r="17">
          <cell r="A17" t="str">
            <v>Escenario Base</v>
          </cell>
          <cell r="B17">
            <v>76.580402158469937</v>
          </cell>
          <cell r="C17">
            <v>84.893209720126038</v>
          </cell>
          <cell r="D17">
            <v>88.674168487671224</v>
          </cell>
          <cell r="E17">
            <v>87.161284290305971</v>
          </cell>
          <cell r="F17">
            <v>88.680089587555031</v>
          </cell>
          <cell r="G17">
            <v>91.138282640717392</v>
          </cell>
          <cell r="H17">
            <v>93.924783327606761</v>
          </cell>
          <cell r="I17">
            <v>96.293793011428363</v>
          </cell>
          <cell r="J17">
            <v>96.237807394710771</v>
          </cell>
          <cell r="K17">
            <v>96.311960478569532</v>
          </cell>
          <cell r="L17">
            <v>96.46814285331979</v>
          </cell>
          <cell r="M17">
            <v>97.079074528424442</v>
          </cell>
          <cell r="N17">
            <v>97.890372282733324</v>
          </cell>
          <cell r="O17">
            <v>98.86747837417785</v>
          </cell>
          <cell r="P17">
            <v>100.09610162413659</v>
          </cell>
          <cell r="Q17">
            <v>101.48669650039483</v>
          </cell>
          <cell r="R17">
            <v>102.80916168084136</v>
          </cell>
          <cell r="S17">
            <v>104.7015853508873</v>
          </cell>
          <cell r="T17">
            <v>103.93409313024549</v>
          </cell>
          <cell r="U17">
            <v>105.96232058492643</v>
          </cell>
          <cell r="V17">
            <v>108.11250998320131</v>
          </cell>
          <cell r="W17">
            <v>110.3695385925063</v>
          </cell>
          <cell r="X17">
            <v>112.7308276063867</v>
          </cell>
          <cell r="Y17">
            <v>115.19293478812321</v>
          </cell>
          <cell r="Z17">
            <v>117.73189715987611</v>
          </cell>
          <cell r="AA17">
            <v>120.37282594873994</v>
          </cell>
          <cell r="AB17">
            <v>123.10050117454149</v>
          </cell>
          <cell r="AC17">
            <v>125.91219419897686</v>
          </cell>
          <cell r="AD17">
            <v>125.66625562270814</v>
          </cell>
          <cell r="AE17">
            <v>129.14605875927217</v>
          </cell>
          <cell r="AF17">
            <v>132.68412357189433</v>
          </cell>
          <cell r="AG17">
            <v>136.31911664340862</v>
          </cell>
          <cell r="AH17">
            <v>140.05369340492481</v>
          </cell>
          <cell r="AI17">
            <v>143.89058203531954</v>
          </cell>
          <cell r="AJ17">
            <v>147.83258545422245</v>
          </cell>
          <cell r="AK17">
            <v>151.88258336960206</v>
          </cell>
          <cell r="AL17">
            <v>156.04353438144673</v>
          </cell>
          <cell r="AM17">
            <v>160.31847814307784</v>
          </cell>
          <cell r="AN17">
            <v>164.71053758167406</v>
          </cell>
        </row>
        <row r="18">
          <cell r="A18" t="str">
            <v>Escenario Verde</v>
          </cell>
          <cell r="B18">
            <v>76.580402158469937</v>
          </cell>
          <cell r="C18">
            <v>84.893209720126038</v>
          </cell>
          <cell r="D18">
            <v>88.674168487671224</v>
          </cell>
          <cell r="E18">
            <v>87.355918538136649</v>
          </cell>
          <cell r="F18">
            <v>88.837481569190501</v>
          </cell>
          <cell r="G18">
            <v>92.157757890974239</v>
          </cell>
          <cell r="H18">
            <v>96.479296457344716</v>
          </cell>
          <cell r="I18">
            <v>100.8369105031197</v>
          </cell>
          <cell r="J18">
            <v>102.86312910936249</v>
          </cell>
          <cell r="K18">
            <v>105.13601121073157</v>
          </cell>
          <cell r="L18">
            <v>107.472749891514</v>
          </cell>
          <cell r="M18">
            <v>110.26697479434625</v>
          </cell>
          <cell r="N18">
            <v>113.34011596290344</v>
          </cell>
          <cell r="O18">
            <v>116.64514331796578</v>
          </cell>
          <cell r="P18">
            <v>120.30097500919085</v>
          </cell>
          <cell r="Q18">
            <v>124.26887147509669</v>
          </cell>
          <cell r="R18">
            <v>128.27120552312337</v>
          </cell>
          <cell r="S18">
            <v>132.37073504480011</v>
          </cell>
          <cell r="T18">
            <v>133.21911572855794</v>
          </cell>
          <cell r="U18">
            <v>137.80910857166634</v>
          </cell>
          <cell r="V18">
            <v>142.7630005407247</v>
          </cell>
          <cell r="W18">
            <v>148.04949544770074</v>
          </cell>
          <cell r="X18">
            <v>153.66447937043324</v>
          </cell>
          <cell r="Y18">
            <v>159.60915616693632</v>
          </cell>
          <cell r="Z18">
            <v>165.86923679736154</v>
          </cell>
          <cell r="AA18">
            <v>172.46156688542399</v>
          </cell>
          <cell r="AB18">
            <v>179.39207147087211</v>
          </cell>
          <cell r="AC18">
            <v>186.6473678209627</v>
          </cell>
          <cell r="AD18">
            <v>189.51518530049719</v>
          </cell>
          <cell r="AE18">
            <v>198.1965717801549</v>
          </cell>
          <cell r="AF18">
            <v>207.20832328379166</v>
          </cell>
          <cell r="AG18">
            <v>216.62982791501219</v>
          </cell>
          <cell r="AH18">
            <v>226.47971663867355</v>
          </cell>
          <cell r="AI18">
            <v>236.77746754642237</v>
          </cell>
          <cell r="AJ18">
            <v>247.543444374496</v>
          </cell>
          <cell r="AK18">
            <v>258.79893677287993</v>
          </cell>
          <cell r="AL18">
            <v>270.56620240545391</v>
          </cell>
          <cell r="AM18">
            <v>282.86851096437914</v>
          </cell>
          <cell r="AN18">
            <v>295.73019018576503</v>
          </cell>
        </row>
        <row r="19">
          <cell r="A19" t="str">
            <v>Escenario Pesimista</v>
          </cell>
          <cell r="B19">
            <v>76.580402158469937</v>
          </cell>
          <cell r="C19">
            <v>84.893209720126038</v>
          </cell>
          <cell r="D19">
            <v>88.674168487671224</v>
          </cell>
          <cell r="E19">
            <v>87.156885337101158</v>
          </cell>
          <cell r="F19">
            <v>88.834637026932242</v>
          </cell>
          <cell r="G19">
            <v>90.742930322498196</v>
          </cell>
          <cell r="H19">
            <v>92.742268543193859</v>
          </cell>
          <cell r="I19">
            <v>92.841102657559617</v>
          </cell>
          <cell r="J19">
            <v>92.571642507574481</v>
          </cell>
          <cell r="K19">
            <v>93.003309472385666</v>
          </cell>
          <cell r="L19">
            <v>93.551927590255204</v>
          </cell>
          <cell r="M19">
            <v>94.324977694435887</v>
          </cell>
          <cell r="N19">
            <v>95.004950874063468</v>
          </cell>
          <cell r="O19">
            <v>95.640788412553377</v>
          </cell>
          <cell r="P19">
            <v>96.22855979126885</v>
          </cell>
          <cell r="Q19">
            <v>96.813039018766986</v>
          </cell>
          <cell r="R19">
            <v>97.056981338793022</v>
          </cell>
          <cell r="S19">
            <v>97.652635924628299</v>
          </cell>
          <cell r="T19">
            <v>96.89519807444465</v>
          </cell>
          <cell r="U19">
            <v>97.16926974753423</v>
          </cell>
          <cell r="V19">
            <v>97.449468084225273</v>
          </cell>
          <cell r="W19">
            <v>97.741191619426544</v>
          </cell>
          <cell r="X19">
            <v>98.039826276067259</v>
          </cell>
          <cell r="Y19">
            <v>98.334199427135303</v>
          </cell>
          <cell r="Z19">
            <v>98.860625599901098</v>
          </cell>
          <cell r="AA19">
            <v>99.43194700594303</v>
          </cell>
          <cell r="AB19">
            <v>99.996871010221668</v>
          </cell>
          <cell r="AC19">
            <v>100.55993430817659</v>
          </cell>
          <cell r="AD19">
            <v>98.363206666735294</v>
          </cell>
          <cell r="AE19">
            <v>98.799690394219127</v>
          </cell>
          <cell r="AF19">
            <v>99.124164042078903</v>
          </cell>
          <cell r="AG19">
            <v>99.449703312186443</v>
          </cell>
          <cell r="AH19">
            <v>99.776311704211992</v>
          </cell>
          <cell r="AI19">
            <v>100.10399272931927</v>
          </cell>
          <cell r="AJ19">
            <v>100.43274991020323</v>
          </cell>
          <cell r="AK19">
            <v>100.76258678112787</v>
          </cell>
          <cell r="AL19">
            <v>101.09350688796428</v>
          </cell>
          <cell r="AM19">
            <v>101.42551378822877</v>
          </cell>
          <cell r="AN19">
            <v>101.75861105112105</v>
          </cell>
        </row>
        <row r="22">
          <cell r="A22" t="str">
            <v>GNL</v>
          </cell>
          <cell r="C22" t="str">
            <v>GBTUD</v>
          </cell>
        </row>
        <row r="24">
          <cell r="A24" t="str">
            <v>Escenario BAU</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row>
        <row r="25">
          <cell r="A25" t="str">
            <v>Escenario BAU Bajo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row>
        <row r="26">
          <cell r="A26" t="str">
            <v>Escenario BAU Alto</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row>
        <row r="27">
          <cell r="A27" t="str">
            <v>Escenario Base</v>
          </cell>
          <cell r="B27">
            <v>0</v>
          </cell>
          <cell r="C27">
            <v>0</v>
          </cell>
          <cell r="D27">
            <v>0</v>
          </cell>
          <cell r="E27">
            <v>0</v>
          </cell>
          <cell r="F27">
            <v>0</v>
          </cell>
          <cell r="G27">
            <v>0</v>
          </cell>
          <cell r="H27">
            <v>0</v>
          </cell>
          <cell r="I27">
            <v>0</v>
          </cell>
          <cell r="J27">
            <v>0</v>
          </cell>
          <cell r="K27">
            <v>8.7800274739726028E-2</v>
          </cell>
          <cell r="L27">
            <v>0.16617858279452058</v>
          </cell>
          <cell r="M27">
            <v>0.26568810115068492</v>
          </cell>
          <cell r="N27">
            <v>0.36974424789041099</v>
          </cell>
          <cell r="O27">
            <v>0.48161113621917812</v>
          </cell>
          <cell r="P27">
            <v>0.60881648449315073</v>
          </cell>
          <cell r="Q27">
            <v>0.73984990553424657</v>
          </cell>
          <cell r="R27">
            <v>0.84431694717808226</v>
          </cell>
          <cell r="S27">
            <v>0.98208393698630159</v>
          </cell>
          <cell r="T27">
            <v>1.0667524292602741</v>
          </cell>
          <cell r="U27">
            <v>1.1542497575890411</v>
          </cell>
          <cell r="V27">
            <v>1.2429274779178083</v>
          </cell>
          <cell r="W27">
            <v>1.3324886042739725</v>
          </cell>
          <cell r="X27">
            <v>1.4228787870684934</v>
          </cell>
          <cell r="Y27">
            <v>1.5139879608767124</v>
          </cell>
          <cell r="Z27">
            <v>1.6054956282739727</v>
          </cell>
          <cell r="AA27">
            <v>1.6977655111232879</v>
          </cell>
          <cell r="AB27">
            <v>1.7905652123835618</v>
          </cell>
          <cell r="AC27">
            <v>1.8838536095342466</v>
          </cell>
          <cell r="AD27">
            <v>1.9045152964383563</v>
          </cell>
          <cell r="AE27">
            <v>1.9890833770958904</v>
          </cell>
          <cell r="AF27">
            <v>2.0749528001095889</v>
          </cell>
          <cell r="AG27">
            <v>2.1645292360587987</v>
          </cell>
          <cell r="AH27">
            <v>2.2579727179846394</v>
          </cell>
          <cell r="AI27">
            <v>2.3554501876104217</v>
          </cell>
          <cell r="AJ27">
            <v>2.4571357935918665</v>
          </cell>
          <cell r="AK27">
            <v>2.5632112026428908</v>
          </cell>
          <cell r="AL27">
            <v>2.6738659240928011</v>
          </cell>
          <cell r="AM27">
            <v>2.7892976484547352</v>
          </cell>
          <cell r="AN27">
            <v>2.9097126006102205</v>
          </cell>
        </row>
        <row r="28">
          <cell r="A28" t="str">
            <v>Escenario Verde</v>
          </cell>
          <cell r="B28">
            <v>0</v>
          </cell>
          <cell r="C28">
            <v>0</v>
          </cell>
          <cell r="D28">
            <v>0</v>
          </cell>
          <cell r="E28">
            <v>0</v>
          </cell>
          <cell r="F28">
            <v>0</v>
          </cell>
          <cell r="G28">
            <v>0</v>
          </cell>
          <cell r="H28">
            <v>0</v>
          </cell>
          <cell r="I28">
            <v>0</v>
          </cell>
          <cell r="J28">
            <v>0</v>
          </cell>
          <cell r="K28">
            <v>9.648364252054796E-2</v>
          </cell>
          <cell r="L28">
            <v>0.18661835221917808</v>
          </cell>
          <cell r="M28">
            <v>0.30449717589041092</v>
          </cell>
          <cell r="N28">
            <v>0.43224588493150684</v>
          </cell>
          <cell r="O28">
            <v>0.56877658673972609</v>
          </cell>
          <cell r="P28">
            <v>0.71387848898630135</v>
          </cell>
          <cell r="Q28">
            <v>0.8681113624109591</v>
          </cell>
          <cell r="R28">
            <v>0.99798760263013697</v>
          </cell>
          <cell r="S28">
            <v>1.1700708178630139</v>
          </cell>
          <cell r="T28">
            <v>1.2701270750684934</v>
          </cell>
          <cell r="U28">
            <v>1.4164123720547948</v>
          </cell>
          <cell r="V28">
            <v>1.5692179682191782</v>
          </cell>
          <cell r="W28">
            <v>1.7281832795616439</v>
          </cell>
          <cell r="X28">
            <v>1.8933153024657536</v>
          </cell>
          <cell r="Y28">
            <v>2.0646292608219179</v>
          </cell>
          <cell r="Z28">
            <v>2.2420073721643838</v>
          </cell>
          <cell r="AA28">
            <v>2.4257480487671237</v>
          </cell>
          <cell r="AB28">
            <v>2.61594737830137</v>
          </cell>
          <cell r="AC28">
            <v>2.8124695468493153</v>
          </cell>
          <cell r="AD28">
            <v>2.9047173145205485</v>
          </cell>
          <cell r="AE28">
            <v>3.0967414690410964</v>
          </cell>
          <cell r="AF28">
            <v>3.2962139644931505</v>
          </cell>
          <cell r="AG28">
            <v>3.5085352162394106</v>
          </cell>
          <cell r="AH28">
            <v>3.7345328598791294</v>
          </cell>
          <cell r="AI28">
            <v>3.9750878420612414</v>
          </cell>
          <cell r="AJ28">
            <v>4.2311378544449374</v>
          </cell>
          <cell r="AK28">
            <v>4.5036809888542573</v>
          </cell>
          <cell r="AL28">
            <v>4.7937796278746179</v>
          </cell>
          <cell r="AM28">
            <v>5.1025645860569568</v>
          </cell>
          <cell r="AN28">
            <v>5.4312395178720516</v>
          </cell>
        </row>
        <row r="29">
          <cell r="A29" t="str">
            <v>Escenario Pesimista</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2">
          <cell r="A32" t="str">
            <v>EE</v>
          </cell>
          <cell r="C32" t="str">
            <v>GWh-año</v>
          </cell>
        </row>
        <row r="34">
          <cell r="A34" t="str">
            <v>Escenario BAU</v>
          </cell>
          <cell r="B34">
            <v>70.7</v>
          </cell>
          <cell r="C34">
            <v>77.5</v>
          </cell>
          <cell r="D34">
            <v>103.25691207695989</v>
          </cell>
          <cell r="E34">
            <v>106.51975025546395</v>
          </cell>
          <cell r="F34">
            <v>121.30497750095861</v>
          </cell>
          <cell r="G34">
            <v>131.1884568753311</v>
          </cell>
          <cell r="H34">
            <v>131.918429718711</v>
          </cell>
          <cell r="I34">
            <v>130.51524602989312</v>
          </cell>
          <cell r="J34">
            <v>126.89204751635783</v>
          </cell>
          <cell r="K34">
            <v>130.78926652476989</v>
          </cell>
          <cell r="L34">
            <v>129.76629531406132</v>
          </cell>
          <cell r="M34">
            <v>128.59578172524138</v>
          </cell>
          <cell r="N34">
            <v>127.48214604485744</v>
          </cell>
          <cell r="O34">
            <v>126.29008837915764</v>
          </cell>
          <cell r="P34">
            <v>125.20824721686991</v>
          </cell>
          <cell r="Q34">
            <v>124.10702204613541</v>
          </cell>
          <cell r="R34">
            <v>123.00853290218072</v>
          </cell>
          <cell r="S34">
            <v>121.96025007426795</v>
          </cell>
          <cell r="T34">
            <v>119.77638854134419</v>
          </cell>
          <cell r="U34">
            <v>118.87701475713629</v>
          </cell>
          <cell r="V34">
            <v>118.02936850188929</v>
          </cell>
          <cell r="W34">
            <v>117.22506468466425</v>
          </cell>
          <cell r="X34">
            <v>116.45723403625544</v>
          </cell>
          <cell r="Y34">
            <v>115.72348287017962</v>
          </cell>
          <cell r="Z34">
            <v>115.01269905402773</v>
          </cell>
          <cell r="AA34">
            <v>114.32443511938058</v>
          </cell>
          <cell r="AB34">
            <v>113.65564684333837</v>
          </cell>
          <cell r="AC34">
            <v>113.00386416428611</v>
          </cell>
          <cell r="AD34">
            <v>110.03568124420495</v>
          </cell>
          <cell r="AE34">
            <v>109.42266927763916</v>
          </cell>
          <cell r="AF34">
            <v>108.82168774212579</v>
          </cell>
          <cell r="AG34">
            <v>108.22400697425419</v>
          </cell>
          <cell r="AH34">
            <v>107.62960884523608</v>
          </cell>
          <cell r="AI34">
            <v>107.03847532585179</v>
          </cell>
          <cell r="AJ34">
            <v>106.45058848590348</v>
          </cell>
          <cell r="AK34">
            <v>105.86593049367121</v>
          </cell>
          <cell r="AL34">
            <v>105.28448361537212</v>
          </cell>
          <cell r="AM34">
            <v>104.70623021462248</v>
          </cell>
          <cell r="AN34">
            <v>104.13115275190279</v>
          </cell>
        </row>
        <row r="35">
          <cell r="A35" t="str">
            <v>Escenario BAU Bajo</v>
          </cell>
          <cell r="B35">
            <v>70.7</v>
          </cell>
          <cell r="C35">
            <v>77.5</v>
          </cell>
          <cell r="D35">
            <v>92.933615274571878</v>
          </cell>
          <cell r="E35">
            <v>95.999154024403666</v>
          </cell>
          <cell r="F35">
            <v>120.77182876337201</v>
          </cell>
          <cell r="G35">
            <v>130.71841915546509</v>
          </cell>
          <cell r="H35">
            <v>131.50283758396642</v>
          </cell>
          <cell r="I35">
            <v>130.037919426862</v>
          </cell>
          <cell r="J35">
            <v>126.38329030027015</v>
          </cell>
          <cell r="K35">
            <v>130.24557712046612</v>
          </cell>
          <cell r="L35">
            <v>128.86427086351503</v>
          </cell>
          <cell r="M35">
            <v>127.03105744445249</v>
          </cell>
          <cell r="N35">
            <v>125.25266609498455</v>
          </cell>
          <cell r="O35">
            <v>123.29975756939002</v>
          </cell>
          <cell r="P35">
            <v>121.44880714913435</v>
          </cell>
          <cell r="Q35">
            <v>119.53664430708113</v>
          </cell>
          <cell r="R35">
            <v>117.63085564367354</v>
          </cell>
          <cell r="S35">
            <v>115.75652724484422</v>
          </cell>
          <cell r="T35">
            <v>112.90443452507482</v>
          </cell>
          <cell r="U35">
            <v>111.24794687124387</v>
          </cell>
          <cell r="V35">
            <v>109.66298497759416</v>
          </cell>
          <cell r="W35">
            <v>108.14585228774735</v>
          </cell>
          <cell r="X35">
            <v>106.68904247404551</v>
          </cell>
          <cell r="Y35">
            <v>105.25636360786359</v>
          </cell>
          <cell r="Z35">
            <v>103.89920986317551</v>
          </cell>
          <cell r="AA35">
            <v>102.58267600769405</v>
          </cell>
          <cell r="AB35">
            <v>101.30371961558131</v>
          </cell>
          <cell r="AC35">
            <v>100.06401554855076</v>
          </cell>
          <cell r="AD35">
            <v>96.801327424717385</v>
          </cell>
          <cell r="AE35">
            <v>95.646100543156734</v>
          </cell>
          <cell r="AF35">
            <v>94.519925863195795</v>
          </cell>
          <cell r="AG35">
            <v>93.407011205364171</v>
          </cell>
          <cell r="AH35">
            <v>92.307200440963527</v>
          </cell>
          <cell r="AI35">
            <v>91.220339279616056</v>
          </cell>
          <cell r="AJ35">
            <v>90.1462752476193</v>
          </cell>
          <cell r="AK35">
            <v>89.084857666555962</v>
          </cell>
          <cell r="AL35">
            <v>88.035937632155481</v>
          </cell>
          <cell r="AM35">
            <v>86.999367993404562</v>
          </cell>
          <cell r="AN35">
            <v>85.975003331903608</v>
          </cell>
        </row>
        <row r="36">
          <cell r="A36" t="str">
            <v>Escenario BAU Alto</v>
          </cell>
          <cell r="B36">
            <v>70.7</v>
          </cell>
          <cell r="C36">
            <v>77.5</v>
          </cell>
          <cell r="D36">
            <v>92.933615274571878</v>
          </cell>
          <cell r="E36">
            <v>92.9467266383718</v>
          </cell>
          <cell r="F36">
            <v>109.48246471610938</v>
          </cell>
          <cell r="G36">
            <v>115.79727562397846</v>
          </cell>
          <cell r="H36">
            <v>117.70321793618058</v>
          </cell>
          <cell r="I36">
            <v>118.77287232302845</v>
          </cell>
          <cell r="J36">
            <v>118.38592176123386</v>
          </cell>
          <cell r="K36">
            <v>126.05738683057602</v>
          </cell>
          <cell r="L36">
            <v>128.78770793875989</v>
          </cell>
          <cell r="M36">
            <v>128.79677681176099</v>
          </cell>
          <cell r="N36">
            <v>128.71211273185097</v>
          </cell>
          <cell r="O36">
            <v>128.39102448958309</v>
          </cell>
          <cell r="P36">
            <v>128.0280745883189</v>
          </cell>
          <cell r="Q36">
            <v>127.60109986334558</v>
          </cell>
          <cell r="R36">
            <v>127.18091623538432</v>
          </cell>
          <cell r="S36">
            <v>126.71513665374799</v>
          </cell>
          <cell r="T36">
            <v>125.01528948980678</v>
          </cell>
          <cell r="U36">
            <v>124.69697591115006</v>
          </cell>
          <cell r="V36">
            <v>124.43831580307152</v>
          </cell>
          <cell r="W36">
            <v>124.22989256108765</v>
          </cell>
          <cell r="X36">
            <v>124.06410191766562</v>
          </cell>
          <cell r="Y36">
            <v>123.93480690633386</v>
          </cell>
          <cell r="Z36">
            <v>123.83638272326925</v>
          </cell>
          <cell r="AA36">
            <v>123.76434300337765</v>
          </cell>
          <cell r="AB36">
            <v>123.71515202732294</v>
          </cell>
          <cell r="AC36">
            <v>123.6854214348468</v>
          </cell>
          <cell r="AD36">
            <v>121.09705384218969</v>
          </cell>
          <cell r="AE36">
            <v>121.09355855674686</v>
          </cell>
          <cell r="AF36">
            <v>121.10360682849677</v>
          </cell>
          <cell r="AG36">
            <v>121.11365593404632</v>
          </cell>
          <cell r="AH36">
            <v>121.1237058734647</v>
          </cell>
          <cell r="AI36">
            <v>121.1337566468211</v>
          </cell>
          <cell r="AJ36">
            <v>121.14380825418471</v>
          </cell>
          <cell r="AK36">
            <v>121.15386069562474</v>
          </cell>
          <cell r="AL36">
            <v>121.16391397121042</v>
          </cell>
          <cell r="AM36">
            <v>121.17396808101094</v>
          </cell>
          <cell r="AN36">
            <v>121.18402302509554</v>
          </cell>
        </row>
        <row r="37">
          <cell r="A37" t="str">
            <v>Escenario Base</v>
          </cell>
          <cell r="B37">
            <v>70.7</v>
          </cell>
          <cell r="C37">
            <v>77.5</v>
          </cell>
          <cell r="D37">
            <v>90.70209508839487</v>
          </cell>
          <cell r="E37">
            <v>91.613909319120452</v>
          </cell>
          <cell r="F37">
            <v>131.52577095685604</v>
          </cell>
          <cell r="G37">
            <v>161.40308295151777</v>
          </cell>
          <cell r="H37">
            <v>186.96387500520424</v>
          </cell>
          <cell r="I37">
            <v>213.98877969635396</v>
          </cell>
          <cell r="J37">
            <v>238.96678693884832</v>
          </cell>
          <cell r="K37">
            <v>264.0359756925746</v>
          </cell>
          <cell r="L37">
            <v>289.47090520600062</v>
          </cell>
          <cell r="M37">
            <v>314.43724543260328</v>
          </cell>
          <cell r="N37">
            <v>339.07278599878458</v>
          </cell>
          <cell r="O37">
            <v>378.36507302328971</v>
          </cell>
          <cell r="P37">
            <v>402.87445747838609</v>
          </cell>
          <cell r="Q37">
            <v>428.50173406709251</v>
          </cell>
          <cell r="R37">
            <v>453.41243777367794</v>
          </cell>
          <cell r="S37">
            <v>465.860225990667</v>
          </cell>
          <cell r="T37">
            <v>502.43846220304772</v>
          </cell>
          <cell r="U37">
            <v>517.20201378267086</v>
          </cell>
          <cell r="V37">
            <v>528.00166365332109</v>
          </cell>
          <cell r="W37">
            <v>538.38049870126963</v>
          </cell>
          <cell r="X37">
            <v>547.36878484713816</v>
          </cell>
          <cell r="Y37">
            <v>558.91428798367929</v>
          </cell>
          <cell r="Z37">
            <v>571.99880751604996</v>
          </cell>
          <cell r="AA37">
            <v>581.40886765896607</v>
          </cell>
          <cell r="AB37">
            <v>590.97870173954982</v>
          </cell>
          <cell r="AC37">
            <v>600.718595315789</v>
          </cell>
          <cell r="AD37">
            <v>573.1666569406932</v>
          </cell>
          <cell r="AE37">
            <v>581.503670758628</v>
          </cell>
          <cell r="AF37">
            <v>590.26885277538315</v>
          </cell>
          <cell r="AG37">
            <v>599.16615505147661</v>
          </cell>
          <cell r="AH37">
            <v>608.19756907583519</v>
          </cell>
          <cell r="AI37">
            <v>617.36511635570514</v>
          </cell>
          <cell r="AJ37">
            <v>626.67084886912733</v>
          </cell>
          <cell r="AK37">
            <v>636.11684952423298</v>
          </cell>
          <cell r="AL37">
            <v>645.70523262546203</v>
          </cell>
          <cell r="AM37">
            <v>655.43814434680974</v>
          </cell>
          <cell r="AN37">
            <v>665.31776321220582</v>
          </cell>
        </row>
        <row r="38">
          <cell r="A38" t="str">
            <v>Escenario Verde</v>
          </cell>
          <cell r="B38">
            <v>70.7</v>
          </cell>
          <cell r="C38">
            <v>77.5</v>
          </cell>
          <cell r="D38">
            <v>90.679536538599095</v>
          </cell>
          <cell r="E38">
            <v>91.681934686724574</v>
          </cell>
          <cell r="F38">
            <v>138.87449647851477</v>
          </cell>
          <cell r="G38">
            <v>175.56155923044622</v>
          </cell>
          <cell r="H38">
            <v>208.2115281873875</v>
          </cell>
          <cell r="I38">
            <v>267.46545096195354</v>
          </cell>
          <cell r="J38">
            <v>301.218090162517</v>
          </cell>
          <cell r="K38">
            <v>331.31094031817616</v>
          </cell>
          <cell r="L38">
            <v>361.43201931469468</v>
          </cell>
          <cell r="M38">
            <v>391.5134539267919</v>
          </cell>
          <cell r="N38">
            <v>421.62630311283556</v>
          </cell>
          <cell r="O38">
            <v>466.52400108410296</v>
          </cell>
          <cell r="P38">
            <v>497.96183476284278</v>
          </cell>
          <cell r="Q38">
            <v>530.18922398726249</v>
          </cell>
          <cell r="R38">
            <v>561.77165925504505</v>
          </cell>
          <cell r="S38">
            <v>626.65504933800696</v>
          </cell>
          <cell r="T38">
            <v>677.17166518426654</v>
          </cell>
          <cell r="U38">
            <v>732.52655935534688</v>
          </cell>
          <cell r="V38">
            <v>781.79162573730468</v>
          </cell>
          <cell r="W38">
            <v>828.9710794545822</v>
          </cell>
          <cell r="X38">
            <v>873.55536814461516</v>
          </cell>
          <cell r="Y38">
            <v>919.88973471969371</v>
          </cell>
          <cell r="Z38">
            <v>967.33611706103864</v>
          </cell>
          <cell r="AA38">
            <v>1010.9377041121654</v>
          </cell>
          <cell r="AB38">
            <v>1054.8479236088679</v>
          </cell>
          <cell r="AC38">
            <v>1099.2175739731538</v>
          </cell>
          <cell r="AD38">
            <v>1112.8771666197131</v>
          </cell>
          <cell r="AE38">
            <v>1151.9847356122068</v>
          </cell>
          <cell r="AF38">
            <v>1192.633330662718</v>
          </cell>
          <cell r="AG38">
            <v>1234.716240099958</v>
          </cell>
          <cell r="AH38">
            <v>1278.284074720128</v>
          </cell>
          <cell r="AI38">
            <v>1323.3892311571205</v>
          </cell>
          <cell r="AJ38">
            <v>1370.0859548970625</v>
          </cell>
          <cell r="AK38">
            <v>1418.430405516373</v>
          </cell>
          <cell r="AL38">
            <v>1468.4807242217908</v>
          </cell>
          <cell r="AM38">
            <v>1520.2971037736002</v>
          </cell>
          <cell r="AN38">
            <v>1573.9418608761466</v>
          </cell>
        </row>
        <row r="39">
          <cell r="A39" t="str">
            <v>Escenario Pesimista</v>
          </cell>
          <cell r="B39">
            <v>70.7</v>
          </cell>
          <cell r="C39">
            <v>77.5</v>
          </cell>
          <cell r="D39">
            <v>84.938315295122379</v>
          </cell>
          <cell r="E39">
            <v>85.123363549807067</v>
          </cell>
          <cell r="F39">
            <v>100.91393149386465</v>
          </cell>
          <cell r="G39">
            <v>110.95161318805469</v>
          </cell>
          <cell r="H39">
            <v>121.10094492592653</v>
          </cell>
          <cell r="I39">
            <v>133.95959242230742</v>
          </cell>
          <cell r="J39">
            <v>147.29313112782205</v>
          </cell>
          <cell r="K39">
            <v>167.63374125290036</v>
          </cell>
          <cell r="L39">
            <v>183.2188905426375</v>
          </cell>
          <cell r="M39">
            <v>198.87701225582967</v>
          </cell>
          <cell r="N39">
            <v>213.28518776917969</v>
          </cell>
          <cell r="O39">
            <v>225.70716629769313</v>
          </cell>
          <cell r="P39">
            <v>238.37395458259076</v>
          </cell>
          <cell r="Q39">
            <v>251.18625041907899</v>
          </cell>
          <cell r="R39">
            <v>264.19038820539316</v>
          </cell>
          <cell r="S39">
            <v>277.41160530655685</v>
          </cell>
          <cell r="T39">
            <v>288.10420250029392</v>
          </cell>
          <cell r="U39">
            <v>301.6395225823311</v>
          </cell>
          <cell r="V39">
            <v>315.40209978118247</v>
          </cell>
          <cell r="W39">
            <v>329.36198429936906</v>
          </cell>
          <cell r="X39">
            <v>343.52653042490385</v>
          </cell>
          <cell r="Y39">
            <v>357.8915624806765</v>
          </cell>
          <cell r="Z39">
            <v>362.35604355813484</v>
          </cell>
          <cell r="AA39">
            <v>364.54360106384814</v>
          </cell>
          <cell r="AB39">
            <v>366.64854016758471</v>
          </cell>
          <cell r="AC39">
            <v>368.69767726502351</v>
          </cell>
          <cell r="AD39">
            <v>378.64708613148042</v>
          </cell>
          <cell r="AE39">
            <v>381.59001376265815</v>
          </cell>
          <cell r="AF39">
            <v>385.13562147428638</v>
          </cell>
          <cell r="AG39">
            <v>388.71417379555152</v>
          </cell>
          <cell r="AH39">
            <v>392.32597683682798</v>
          </cell>
          <cell r="AI39">
            <v>395.97133955276615</v>
          </cell>
          <cell r="AJ39">
            <v>399.65057376872045</v>
          </cell>
          <cell r="AK39">
            <v>403.36399420742293</v>
          </cell>
          <cell r="AL39">
            <v>407.11191851590479</v>
          </cell>
          <cell r="AM39">
            <v>410.89466729266798</v>
          </cell>
          <cell r="AN39">
            <v>414.71256411510933</v>
          </cell>
        </row>
        <row r="42">
          <cell r="A42" t="str">
            <v>JET</v>
          </cell>
          <cell r="C42" t="str">
            <v>BDC</v>
          </cell>
        </row>
        <row r="44">
          <cell r="A44" t="str">
            <v>Escenario BAU</v>
          </cell>
          <cell r="B44">
            <v>22467.3215446266</v>
          </cell>
          <cell r="C44">
            <v>24066.215123483365</v>
          </cell>
          <cell r="D44">
            <v>25160</v>
          </cell>
          <cell r="E44">
            <v>26241.085903712406</v>
          </cell>
          <cell r="F44">
            <v>26969.381222174015</v>
          </cell>
          <cell r="G44">
            <v>27416.602207719749</v>
          </cell>
          <cell r="H44">
            <v>27788.219620683325</v>
          </cell>
          <cell r="I44">
            <v>28215.676980184813</v>
          </cell>
          <cell r="J44">
            <v>28114.079719827896</v>
          </cell>
          <cell r="K44">
            <v>28493.821311599513</v>
          </cell>
          <cell r="L44">
            <v>28777.540518224519</v>
          </cell>
          <cell r="M44">
            <v>29020.079568805817</v>
          </cell>
          <cell r="N44">
            <v>29272.749486308978</v>
          </cell>
          <cell r="O44">
            <v>29546.381059943058</v>
          </cell>
          <cell r="P44">
            <v>29819.405516338647</v>
          </cell>
          <cell r="Q44">
            <v>30066.23026673427</v>
          </cell>
          <cell r="R44">
            <v>30384.342021551784</v>
          </cell>
          <cell r="S44">
            <v>30713.846080336029</v>
          </cell>
          <cell r="T44">
            <v>30435.855350259902</v>
          </cell>
          <cell r="U44">
            <v>30785.249185810804</v>
          </cell>
          <cell r="V44">
            <v>31131.555418304353</v>
          </cell>
          <cell r="W44">
            <v>31465.5491213311</v>
          </cell>
          <cell r="X44">
            <v>31796.0507150843</v>
          </cell>
          <cell r="Y44">
            <v>32126.066840322117</v>
          </cell>
          <cell r="Z44">
            <v>32458.735944973196</v>
          </cell>
          <cell r="AA44">
            <v>32790.984061809708</v>
          </cell>
          <cell r="AB44">
            <v>33122.813489202294</v>
          </cell>
          <cell r="AC44">
            <v>33450.98983014292</v>
          </cell>
          <cell r="AD44">
            <v>33120.524027810498</v>
          </cell>
          <cell r="AE44">
            <v>33456.964088483699</v>
          </cell>
          <cell r="AF44">
            <v>33793.431227822999</v>
          </cell>
          <cell r="AG44">
            <v>34133.282121156109</v>
          </cell>
          <cell r="AH44">
            <v>34476.550797931239</v>
          </cell>
          <cell r="AI44">
            <v>34823.271629821029</v>
          </cell>
          <cell r="AJ44">
            <v>35173.479334164243</v>
          </cell>
          <cell r="AK44">
            <v>35527.208977442009</v>
          </cell>
          <cell r="AL44">
            <v>35884.495978789033</v>
          </cell>
          <cell r="AM44">
            <v>36245.376113540166</v>
          </cell>
          <cell r="AN44">
            <v>36609.885516812581</v>
          </cell>
        </row>
        <row r="45">
          <cell r="A45" t="str">
            <v>Escenario BAU Bajo</v>
          </cell>
          <cell r="B45">
            <v>22467.3215446266</v>
          </cell>
          <cell r="C45">
            <v>24066.215123483365</v>
          </cell>
          <cell r="D45">
            <v>25160</v>
          </cell>
          <cell r="E45">
            <v>26057.718584431237</v>
          </cell>
          <cell r="F45">
            <v>26601.27188777379</v>
          </cell>
          <cell r="G45">
            <v>26709.201657539761</v>
          </cell>
          <cell r="H45">
            <v>26698.013090972399</v>
          </cell>
          <cell r="I45">
            <v>26714.693419456675</v>
          </cell>
          <cell r="J45">
            <v>26236.883878625533</v>
          </cell>
          <cell r="K45">
            <v>26191.267754943594</v>
          </cell>
          <cell r="L45">
            <v>26019.670897043517</v>
          </cell>
          <cell r="M45">
            <v>25768.924536815965</v>
          </cell>
          <cell r="N45">
            <v>25507.712575667119</v>
          </cell>
          <cell r="O45">
            <v>25253.080632128942</v>
          </cell>
          <cell r="P45">
            <v>24995.742895778068</v>
          </cell>
          <cell r="Q45">
            <v>24716.900329887274</v>
          </cell>
          <cell r="R45">
            <v>24501.331044742037</v>
          </cell>
          <cell r="S45">
            <v>24296.126467310081</v>
          </cell>
          <cell r="T45">
            <v>23620.727079087705</v>
          </cell>
          <cell r="U45">
            <v>23446.78310753667</v>
          </cell>
          <cell r="V45">
            <v>23270.919231540327</v>
          </cell>
          <cell r="W45">
            <v>23090.991408144149</v>
          </cell>
          <cell r="X45">
            <v>22909.451879525244</v>
          </cell>
          <cell r="Y45">
            <v>22730.891242786511</v>
          </cell>
          <cell r="Z45">
            <v>22555.327772606317</v>
          </cell>
          <cell r="AA45">
            <v>22382.77191165803</v>
          </cell>
          <cell r="AB45">
            <v>22211.046913453618</v>
          </cell>
          <cell r="AC45">
            <v>22038.039399864661</v>
          </cell>
          <cell r="AD45">
            <v>21439.956933573238</v>
          </cell>
          <cell r="AE45">
            <v>21282.236072650776</v>
          </cell>
          <cell r="AF45">
            <v>21127.614082065287</v>
          </cell>
          <cell r="AG45">
            <v>20974.115467796601</v>
          </cell>
          <cell r="AH45">
            <v>20821.732068170273</v>
          </cell>
          <cell r="AI45">
            <v>20670.455780808934</v>
          </cell>
          <cell r="AJ45">
            <v>20520.278562201474</v>
          </cell>
          <cell r="AK45">
            <v>20371.192427275375</v>
          </cell>
          <cell r="AL45">
            <v>20223.189448972116</v>
          </cell>
          <cell r="AM45">
            <v>20076.261757825701</v>
          </cell>
          <cell r="AN45">
            <v>19930.401541544223</v>
          </cell>
        </row>
        <row r="46">
          <cell r="A46" t="str">
            <v>Escenario BAU Alto</v>
          </cell>
          <cell r="B46">
            <v>22467.3215446266</v>
          </cell>
          <cell r="C46">
            <v>24066.215123483365</v>
          </cell>
          <cell r="D46">
            <v>25160</v>
          </cell>
          <cell r="E46">
            <v>26311.98793631413</v>
          </cell>
          <cell r="F46">
            <v>27080.576253785017</v>
          </cell>
          <cell r="G46">
            <v>27853.05525659848</v>
          </cell>
          <cell r="H46">
            <v>28771.145552786198</v>
          </cell>
          <cell r="I46">
            <v>29884.146883967591</v>
          </cell>
          <cell r="J46">
            <v>30525.010842540312</v>
          </cell>
          <cell r="K46">
            <v>31713.936883072369</v>
          </cell>
          <cell r="L46">
            <v>32790.425319132679</v>
          </cell>
          <cell r="M46">
            <v>33792.897823366518</v>
          </cell>
          <cell r="N46">
            <v>34796.109276572075</v>
          </cell>
          <cell r="O46">
            <v>35814.267195516462</v>
          </cell>
          <cell r="P46">
            <v>36827.195391360598</v>
          </cell>
          <cell r="Q46">
            <v>37811.902981791514</v>
          </cell>
          <cell r="R46">
            <v>38893.994182298644</v>
          </cell>
          <cell r="S46">
            <v>39998.808261065278</v>
          </cell>
          <cell r="T46">
            <v>40310.043936551934</v>
          </cell>
          <cell r="U46">
            <v>41449.777672888253</v>
          </cell>
          <cell r="V46">
            <v>42600.146029867079</v>
          </cell>
          <cell r="W46">
            <v>43747.892826685755</v>
          </cell>
          <cell r="X46">
            <v>44904.020893491543</v>
          </cell>
          <cell r="Y46">
            <v>46072.071124668102</v>
          </cell>
          <cell r="Z46">
            <v>47260.514967038129</v>
          </cell>
          <cell r="AA46">
            <v>48464.873755903762</v>
          </cell>
          <cell r="AB46">
            <v>49680.194435847428</v>
          </cell>
          <cell r="AC46">
            <v>50910.749748083748</v>
          </cell>
          <cell r="AD46">
            <v>51140.04393426748</v>
          </cell>
          <cell r="AE46">
            <v>52395.091143807258</v>
          </cell>
          <cell r="AF46">
            <v>53670.645111046695</v>
          </cell>
          <cell r="AG46">
            <v>54977.252329417512</v>
          </cell>
          <cell r="AH46">
            <v>56315.668787635666</v>
          </cell>
          <cell r="AI46">
            <v>57686.668878897101</v>
          </cell>
          <cell r="AJ46">
            <v>59091.045848933194</v>
          </cell>
          <cell r="AK46">
            <v>60529.612254974134</v>
          </cell>
          <cell r="AL46">
            <v>62003.200435885672</v>
          </cell>
          <cell r="AM46">
            <v>63512.662993751335</v>
          </cell>
          <cell r="AN46">
            <v>65058.873287178722</v>
          </cell>
        </row>
        <row r="47">
          <cell r="A47" t="str">
            <v>Escenario Base</v>
          </cell>
          <cell r="B47">
            <v>22467.3215446266</v>
          </cell>
          <cell r="C47">
            <v>24066.215123483365</v>
          </cell>
          <cell r="D47">
            <v>25160</v>
          </cell>
          <cell r="E47">
            <v>26241.085906875076</v>
          </cell>
          <cell r="F47">
            <v>26969.381226243244</v>
          </cell>
          <cell r="G47">
            <v>27416.601929165943</v>
          </cell>
          <cell r="H47">
            <v>27788.219339165586</v>
          </cell>
          <cell r="I47">
            <v>28215.677339306931</v>
          </cell>
          <cell r="J47">
            <v>28037.080955488345</v>
          </cell>
          <cell r="K47">
            <v>28416.031907221688</v>
          </cell>
          <cell r="L47">
            <v>28699.238267524674</v>
          </cell>
          <cell r="M47">
            <v>28941.406641325841</v>
          </cell>
          <cell r="N47">
            <v>29193.700673359184</v>
          </cell>
          <cell r="O47">
            <v>29466.919695024939</v>
          </cell>
          <cell r="P47">
            <v>29739.578011338432</v>
          </cell>
          <cell r="Q47">
            <v>29986.138152464791</v>
          </cell>
          <cell r="R47">
            <v>30304.484659008453</v>
          </cell>
          <cell r="S47">
            <v>30634.330826770551</v>
          </cell>
          <cell r="T47">
            <v>30319.591601731117</v>
          </cell>
          <cell r="U47">
            <v>30669.424887191813</v>
          </cell>
          <cell r="V47">
            <v>31016.253375264594</v>
          </cell>
          <cell r="W47">
            <v>31350.885999486673</v>
          </cell>
          <cell r="X47">
            <v>31682.110182958571</v>
          </cell>
          <cell r="Y47">
            <v>32012.922164553496</v>
          </cell>
          <cell r="Z47">
            <v>32346.450230201863</v>
          </cell>
          <cell r="AA47">
            <v>32679.632135488802</v>
          </cell>
          <cell r="AB47">
            <v>33012.470823732336</v>
          </cell>
          <cell r="AC47">
            <v>33341.743070644276</v>
          </cell>
          <cell r="AD47">
            <v>32974.364702468367</v>
          </cell>
          <cell r="AE47">
            <v>33312.194205012041</v>
          </cell>
          <cell r="AF47">
            <v>33650.146224803284</v>
          </cell>
          <cell r="AG47">
            <v>33991.526765903509</v>
          </cell>
          <cell r="AH47">
            <v>34336.370610641803</v>
          </cell>
          <cell r="AI47">
            <v>34684.712894213779</v>
          </cell>
          <cell r="AJ47">
            <v>35036.589108261403</v>
          </cell>
          <cell r="AK47">
            <v>35392.03510448915</v>
          </cell>
          <cell r="AL47">
            <v>35751.087098316835</v>
          </cell>
          <cell r="AM47">
            <v>36113.781672569494</v>
          </cell>
          <cell r="AN47">
            <v>36480.155781204718</v>
          </cell>
        </row>
        <row r="48">
          <cell r="A48" t="str">
            <v>Escenario Verde</v>
          </cell>
          <cell r="B48">
            <v>22467.3215446266</v>
          </cell>
          <cell r="C48">
            <v>24066.215123483365</v>
          </cell>
          <cell r="D48">
            <v>25160</v>
          </cell>
          <cell r="E48">
            <v>26311.987936042919</v>
          </cell>
          <cell r="F48">
            <v>27080.57625869006</v>
          </cell>
          <cell r="G48">
            <v>27853.054974060615</v>
          </cell>
          <cell r="H48">
            <v>28771.145259925317</v>
          </cell>
          <cell r="I48">
            <v>29884.147264623844</v>
          </cell>
          <cell r="J48">
            <v>30441.357067006484</v>
          </cell>
          <cell r="K48">
            <v>31627.248180649916</v>
          </cell>
          <cell r="L48">
            <v>32701.036130506105</v>
          </cell>
          <cell r="M48">
            <v>33701.049003261607</v>
          </cell>
          <cell r="N48">
            <v>34701.831534055986</v>
          </cell>
          <cell r="O48">
            <v>35717.554327473808</v>
          </cell>
          <cell r="P48">
            <v>36728.118436083671</v>
          </cell>
          <cell r="Q48">
            <v>37710.586978305233</v>
          </cell>
          <cell r="R48">
            <v>38790.90171950854</v>
          </cell>
          <cell r="S48">
            <v>39894.059784023542</v>
          </cell>
          <cell r="T48">
            <v>40101.60622850556</v>
          </cell>
          <cell r="U48">
            <v>41238.404128687893</v>
          </cell>
          <cell r="V48">
            <v>42385.99766804152</v>
          </cell>
          <cell r="W48">
            <v>43531.202848721296</v>
          </cell>
          <cell r="X48">
            <v>44684.972355536745</v>
          </cell>
          <cell r="Y48">
            <v>45850.836018213704</v>
          </cell>
          <cell r="Z48">
            <v>47037.231969763125</v>
          </cell>
          <cell r="AA48">
            <v>48239.711064510258</v>
          </cell>
          <cell r="AB48">
            <v>49453.350537667495</v>
          </cell>
          <cell r="AC48">
            <v>50682.410429997442</v>
          </cell>
          <cell r="AD48">
            <v>50788.966740926517</v>
          </cell>
          <cell r="AE48">
            <v>52042.144128748027</v>
          </cell>
          <cell r="AF48">
            <v>53316.105776356577</v>
          </cell>
          <cell r="AG48">
            <v>54621.253269720495</v>
          </cell>
          <cell r="AH48">
            <v>55958.350020342237</v>
          </cell>
          <cell r="AI48">
            <v>57328.178127597166</v>
          </cell>
          <cell r="AJ48">
            <v>58731.538836201915</v>
          </cell>
          <cell r="AK48">
            <v>60169.253004881255</v>
          </cell>
          <cell r="AL48">
            <v>61642.161586507718</v>
          </cell>
          <cell r="AM48">
            <v>63151.126119994726</v>
          </cell>
          <cell r="AN48">
            <v>64697.029234230991</v>
          </cell>
        </row>
        <row r="49">
          <cell r="A49" t="str">
            <v>Escenario Pesimista</v>
          </cell>
          <cell r="B49">
            <v>22467.3215446266</v>
          </cell>
          <cell r="C49">
            <v>24066.215123483365</v>
          </cell>
          <cell r="D49">
            <v>25160</v>
          </cell>
          <cell r="E49">
            <v>26049.731998030089</v>
          </cell>
          <cell r="F49">
            <v>26606.081524804511</v>
          </cell>
          <cell r="G49">
            <v>26723.54042413973</v>
          </cell>
          <cell r="H49">
            <v>26733.475328298518</v>
          </cell>
          <cell r="I49">
            <v>26782.119585507058</v>
          </cell>
          <cell r="J49">
            <v>26734.343048901879</v>
          </cell>
          <cell r="K49">
            <v>26895.948909213657</v>
          </cell>
          <cell r="L49">
            <v>26928.636707522797</v>
          </cell>
          <cell r="M49">
            <v>26894.360583846643</v>
          </cell>
          <cell r="N49">
            <v>26855.788994194798</v>
          </cell>
          <cell r="O49">
            <v>26823.235449924548</v>
          </cell>
          <cell r="P49">
            <v>26810.774631966546</v>
          </cell>
          <cell r="Q49">
            <v>26780.395925218574</v>
          </cell>
          <cell r="R49">
            <v>26737.077874843912</v>
          </cell>
          <cell r="S49">
            <v>26723.572615490077</v>
          </cell>
          <cell r="T49">
            <v>26475.29485896691</v>
          </cell>
          <cell r="U49">
            <v>26495.748698322917</v>
          </cell>
          <cell r="V49">
            <v>26514.489338789688</v>
          </cell>
          <cell r="W49">
            <v>26528.926789181554</v>
          </cell>
          <cell r="X49">
            <v>26541.688520638589</v>
          </cell>
          <cell r="Y49">
            <v>26557.97922141969</v>
          </cell>
          <cell r="Z49">
            <v>26577.817708707949</v>
          </cell>
          <cell r="AA49">
            <v>26601.198209607774</v>
          </cell>
          <cell r="AB49">
            <v>26625.500387505988</v>
          </cell>
          <cell r="AC49">
            <v>26648.084130551302</v>
          </cell>
          <cell r="AD49">
            <v>26424.502740678927</v>
          </cell>
          <cell r="AE49">
            <v>26458.87234666081</v>
          </cell>
          <cell r="AF49">
            <v>26496.693098421001</v>
          </cell>
          <cell r="AG49">
            <v>26534.567911792172</v>
          </cell>
          <cell r="AH49">
            <v>26572.496864050885</v>
          </cell>
          <cell r="AI49">
            <v>26610.480032584164</v>
          </cell>
          <cell r="AJ49">
            <v>26648.517494889657</v>
          </cell>
          <cell r="AK49">
            <v>26686.609328575778</v>
          </cell>
          <cell r="AL49">
            <v>26724.755611361888</v>
          </cell>
          <cell r="AM49">
            <v>26762.956421078434</v>
          </cell>
          <cell r="AN49">
            <v>26801.211835667113</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
  <sheetViews>
    <sheetView tabSelected="1" zoomScale="80" zoomScaleNormal="80" workbookViewId="0">
      <selection activeCell="C26" sqref="C26"/>
    </sheetView>
  </sheetViews>
  <sheetFormatPr baseColWidth="10" defaultRowHeight="15" x14ac:dyDescent="0.25"/>
  <cols>
    <col min="1" max="1" width="11.42578125" style="8"/>
    <col min="2" max="2" width="4.28515625" style="8" customWidth="1"/>
    <col min="3" max="3" width="116.28515625" style="8" customWidth="1"/>
    <col min="4" max="16384" width="11.42578125" style="8"/>
  </cols>
  <sheetData>
    <row r="2" spans="2:6" x14ac:dyDescent="0.25">
      <c r="B2" s="1"/>
      <c r="C2" s="1"/>
      <c r="D2" s="1"/>
      <c r="E2" s="1"/>
      <c r="F2" s="1"/>
    </row>
    <row r="3" spans="2:6" x14ac:dyDescent="0.25">
      <c r="B3" s="1"/>
      <c r="C3" s="1"/>
      <c r="D3" s="1"/>
      <c r="E3" s="1"/>
      <c r="F3" s="1"/>
    </row>
    <row r="4" spans="2:6" x14ac:dyDescent="0.25">
      <c r="B4" s="1"/>
      <c r="C4" s="1"/>
      <c r="D4" s="1"/>
      <c r="E4" s="1"/>
      <c r="F4" s="1"/>
    </row>
    <row r="5" spans="2:6" x14ac:dyDescent="0.25">
      <c r="B5" s="1"/>
      <c r="C5" s="1"/>
      <c r="D5" s="1"/>
      <c r="E5" s="1"/>
      <c r="F5" s="1"/>
    </row>
    <row r="6" spans="2:6" x14ac:dyDescent="0.25">
      <c r="B6" s="1"/>
      <c r="C6" s="1"/>
      <c r="D6" s="1"/>
      <c r="E6" s="1"/>
      <c r="F6" s="1"/>
    </row>
    <row r="7" spans="2:6" x14ac:dyDescent="0.25">
      <c r="B7" s="1"/>
      <c r="C7" s="1"/>
      <c r="D7" s="1"/>
      <c r="E7" s="1"/>
      <c r="F7" s="1"/>
    </row>
    <row r="8" spans="2:6" x14ac:dyDescent="0.25">
      <c r="B8" s="1"/>
      <c r="C8" s="1"/>
      <c r="D8" s="1"/>
      <c r="E8" s="1"/>
      <c r="F8" s="1"/>
    </row>
    <row r="9" spans="2:6" x14ac:dyDescent="0.25">
      <c r="B9" s="1"/>
      <c r="C9" s="1"/>
      <c r="D9" s="1"/>
      <c r="E9" s="1"/>
      <c r="F9" s="1"/>
    </row>
    <row r="10" spans="2:6" ht="15.75" x14ac:dyDescent="0.25">
      <c r="B10" s="1"/>
      <c r="C10" s="7" t="s">
        <v>26</v>
      </c>
      <c r="D10" s="1"/>
      <c r="E10" s="1"/>
      <c r="F10" s="1"/>
    </row>
    <row r="11" spans="2:6" ht="15.75" x14ac:dyDescent="0.25">
      <c r="B11" s="1"/>
      <c r="C11" s="7" t="s">
        <v>59</v>
      </c>
      <c r="D11" s="1"/>
      <c r="E11" s="1"/>
      <c r="F11" s="1"/>
    </row>
    <row r="12" spans="2:6" ht="15.75" x14ac:dyDescent="0.25">
      <c r="B12" s="1"/>
      <c r="C12" s="7"/>
      <c r="D12" s="1"/>
      <c r="E12" s="1"/>
      <c r="F12" s="1"/>
    </row>
    <row r="13" spans="2:6" ht="20.25" x14ac:dyDescent="0.3">
      <c r="B13" s="1"/>
      <c r="C13" s="15" t="s">
        <v>28</v>
      </c>
      <c r="D13" s="1"/>
      <c r="E13" s="1"/>
      <c r="F13" s="1"/>
    </row>
    <row r="15" spans="2:6" ht="21" x14ac:dyDescent="0.35">
      <c r="B15" s="2" t="s">
        <v>21</v>
      </c>
      <c r="C15" s="14" t="s">
        <v>30</v>
      </c>
    </row>
    <row r="16" spans="2:6" ht="21" x14ac:dyDescent="0.35">
      <c r="B16" s="2"/>
      <c r="C16" s="14"/>
    </row>
    <row r="17" spans="2:3" ht="21" x14ac:dyDescent="0.35">
      <c r="B17" s="2" t="s">
        <v>22</v>
      </c>
      <c r="C17" s="14" t="s">
        <v>27</v>
      </c>
    </row>
    <row r="18" spans="2:3" ht="21" x14ac:dyDescent="0.35">
      <c r="B18" s="2"/>
      <c r="C18" s="14"/>
    </row>
    <row r="19" spans="2:3" ht="21" x14ac:dyDescent="0.35">
      <c r="B19" s="2" t="s">
        <v>23</v>
      </c>
      <c r="C19" s="14" t="s">
        <v>19</v>
      </c>
    </row>
    <row r="20" spans="2:3" ht="21" x14ac:dyDescent="0.35">
      <c r="B20" s="2"/>
      <c r="C20" s="14"/>
    </row>
    <row r="21" spans="2:3" ht="21" x14ac:dyDescent="0.35">
      <c r="B21" s="2" t="s">
        <v>24</v>
      </c>
      <c r="C21" s="14" t="s">
        <v>147</v>
      </c>
    </row>
    <row r="22" spans="2:3" ht="20.25" x14ac:dyDescent="0.3">
      <c r="B22" s="2"/>
    </row>
    <row r="23" spans="2:3" ht="21" x14ac:dyDescent="0.35">
      <c r="B23" s="2" t="s">
        <v>25</v>
      </c>
      <c r="C23" s="14" t="s">
        <v>58</v>
      </c>
    </row>
    <row r="24" spans="2:3" ht="21" x14ac:dyDescent="0.35">
      <c r="C24" s="14"/>
    </row>
    <row r="25" spans="2:3" ht="21" x14ac:dyDescent="0.35">
      <c r="B25" s="17" t="s">
        <v>121</v>
      </c>
      <c r="C25" s="14" t="s">
        <v>57</v>
      </c>
    </row>
    <row r="26" spans="2:3" ht="21" x14ac:dyDescent="0.35">
      <c r="C26" s="14"/>
    </row>
    <row r="27" spans="2:3" ht="21" x14ac:dyDescent="0.35">
      <c r="B27" s="17" t="s">
        <v>123</v>
      </c>
      <c r="C27" s="14" t="s">
        <v>132</v>
      </c>
    </row>
    <row r="28" spans="2:3" ht="20.25" x14ac:dyDescent="0.3">
      <c r="B28" s="17"/>
    </row>
    <row r="29" spans="2:3" ht="21" x14ac:dyDescent="0.35">
      <c r="B29" s="17" t="s">
        <v>148</v>
      </c>
      <c r="C29" s="14" t="s">
        <v>124</v>
      </c>
    </row>
    <row r="30" spans="2:3" ht="21" x14ac:dyDescent="0.35">
      <c r="B30" s="17"/>
      <c r="C30" s="14"/>
    </row>
    <row r="31" spans="2:3" ht="21" x14ac:dyDescent="0.35">
      <c r="B31" s="17" t="s">
        <v>149</v>
      </c>
      <c r="C31" s="14" t="s">
        <v>122</v>
      </c>
    </row>
    <row r="32" spans="2:3" ht="21" x14ac:dyDescent="0.35">
      <c r="B32" s="17"/>
      <c r="C32" s="14"/>
    </row>
    <row r="33" spans="2:3" ht="20.25" x14ac:dyDescent="0.3">
      <c r="B33" s="17"/>
    </row>
    <row r="34" spans="2:3" ht="21" x14ac:dyDescent="0.35">
      <c r="B34" s="17"/>
      <c r="C34" s="14"/>
    </row>
    <row r="35" spans="2:3" ht="21" x14ac:dyDescent="0.35">
      <c r="B35" s="17"/>
      <c r="C35" s="14"/>
    </row>
    <row r="36" spans="2:3" ht="20.25" x14ac:dyDescent="0.3">
      <c r="B36" s="17"/>
    </row>
    <row r="37" spans="2:3" ht="20.25" x14ac:dyDescent="0.3">
      <c r="B37" s="17"/>
    </row>
    <row r="38" spans="2:3" ht="20.25" x14ac:dyDescent="0.3">
      <c r="B38" s="17"/>
    </row>
    <row r="39" spans="2:3" ht="20.25" x14ac:dyDescent="0.3">
      <c r="B39" s="17"/>
    </row>
    <row r="40" spans="2:3" ht="20.25" x14ac:dyDescent="0.3">
      <c r="B40" s="17"/>
    </row>
    <row r="41" spans="2:3" ht="20.25" x14ac:dyDescent="0.3">
      <c r="B41" s="17"/>
    </row>
    <row r="42" spans="2:3" ht="20.25" x14ac:dyDescent="0.3">
      <c r="B42" s="17"/>
    </row>
    <row r="43" spans="2:3" ht="20.25" x14ac:dyDescent="0.3">
      <c r="B43" s="17"/>
    </row>
    <row r="44" spans="2:3" ht="20.25" x14ac:dyDescent="0.3">
      <c r="B44" s="17"/>
    </row>
  </sheetData>
  <hyperlinks>
    <hyperlink ref="C17" location="Consumos!A1" display="Consumos - sector transporte"/>
    <hyperlink ref="C19" location="EscenarioBase!A1" display="Escenario base -  demanda de combustibles - sector transporte"/>
    <hyperlink ref="C23" location="EscenarioPropPND!A1" display="Escenario Propuesta PND - demanda de energéticos - sector transporte"/>
    <hyperlink ref="C15" location="ProyecciónFlota!A1" display="Información histórica y proyección del crecimiento de la flota nacional de vehículos"/>
    <hyperlink ref="C25" location="EscenarioCiudSost.!A1" display="Escenario Ciudades Sostenibles - demanda de energéticos - sector transporte"/>
    <hyperlink ref="C27" location="ResultadosENPEP!A1" display="Resultados ejercicio ENPEP"/>
    <hyperlink ref="C21" location="EmisionesCO2EscBase!A1" display="Emisiones CO2 - Escenario Base"/>
    <hyperlink ref="C29" location="AgregaciónDemandaGasolM!A1" display="Agregación de la demanda de gasolina motor en Colombia"/>
    <hyperlink ref="C31" location="AgregaciónDemandaACPM!A1" display="Agregación de la demanda de ACPM en Colombia"/>
  </hyperlink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P60"/>
  <sheetViews>
    <sheetView zoomScale="80" zoomScaleNormal="80" workbookViewId="0"/>
  </sheetViews>
  <sheetFormatPr baseColWidth="10" defaultRowHeight="15" x14ac:dyDescent="0.25"/>
  <cols>
    <col min="1" max="1" width="11.42578125" style="8"/>
    <col min="2" max="2" width="11.28515625" style="8" customWidth="1"/>
    <col min="3" max="3" width="42.140625" style="8" customWidth="1"/>
    <col min="4" max="4" width="11.5703125" style="8" bestFit="1" customWidth="1"/>
    <col min="5" max="5" width="8.140625" style="8" bestFit="1" customWidth="1"/>
    <col min="6" max="6" width="13.42578125" style="8" bestFit="1" customWidth="1"/>
    <col min="7" max="7" width="11.42578125" style="8" customWidth="1"/>
    <col min="8" max="8" width="9.140625" style="8" customWidth="1"/>
    <col min="9" max="9" width="9.5703125" style="8" bestFit="1" customWidth="1"/>
    <col min="10" max="10" width="11.5703125" style="8" bestFit="1" customWidth="1"/>
    <col min="11" max="11" width="10.7109375" style="8" bestFit="1" customWidth="1"/>
    <col min="12" max="12" width="17.42578125" style="8" bestFit="1" customWidth="1"/>
    <col min="13" max="13" width="10.5703125" style="8" customWidth="1"/>
    <col min="14" max="14" width="10.7109375" style="8" customWidth="1"/>
    <col min="15" max="16384" width="11.42578125" style="8"/>
  </cols>
  <sheetData>
    <row r="2" spans="1:16" x14ac:dyDescent="0.25">
      <c r="B2" s="1"/>
      <c r="C2" s="1"/>
    </row>
    <row r="3" spans="1:16" x14ac:dyDescent="0.25">
      <c r="B3" s="1"/>
      <c r="C3" s="1"/>
    </row>
    <row r="4" spans="1:16" x14ac:dyDescent="0.25">
      <c r="B4" s="1"/>
      <c r="C4" s="1"/>
      <c r="I4" s="74" t="s">
        <v>129</v>
      </c>
      <c r="J4" s="74"/>
      <c r="K4" s="74"/>
      <c r="L4" s="74"/>
      <c r="M4" s="74"/>
      <c r="N4" s="74"/>
    </row>
    <row r="5" spans="1:16" x14ac:dyDescent="0.25">
      <c r="B5" s="1"/>
      <c r="C5" s="1"/>
      <c r="I5" s="73" t="s">
        <v>130</v>
      </c>
      <c r="J5" s="203"/>
      <c r="K5" s="203"/>
      <c r="L5" s="203"/>
      <c r="M5" s="203"/>
      <c r="N5" s="203"/>
    </row>
    <row r="6" spans="1:16" x14ac:dyDescent="0.25">
      <c r="B6" s="1"/>
      <c r="C6" s="1"/>
      <c r="I6" s="202" t="s">
        <v>131</v>
      </c>
      <c r="J6" s="202"/>
      <c r="K6" s="202"/>
      <c r="L6" s="202"/>
      <c r="M6" s="202"/>
      <c r="N6" s="202"/>
    </row>
    <row r="7" spans="1:16" x14ac:dyDescent="0.25">
      <c r="B7" s="1"/>
      <c r="C7" s="1"/>
      <c r="I7" s="79" t="s">
        <v>128</v>
      </c>
      <c r="J7" s="79"/>
      <c r="K7" s="79"/>
      <c r="L7" s="79"/>
      <c r="M7" s="79"/>
      <c r="N7" s="79"/>
    </row>
    <row r="8" spans="1:16" x14ac:dyDescent="0.25">
      <c r="B8" s="1"/>
      <c r="C8" s="1"/>
      <c r="I8" s="77" t="s">
        <v>81</v>
      </c>
      <c r="J8" s="77"/>
      <c r="K8" s="77"/>
      <c r="L8" s="77"/>
      <c r="M8" s="77"/>
      <c r="N8" s="77"/>
    </row>
    <row r="9" spans="1:16" x14ac:dyDescent="0.25">
      <c r="C9" s="1"/>
    </row>
    <row r="10" spans="1:16" ht="15.75" x14ac:dyDescent="0.25">
      <c r="B10" s="1"/>
      <c r="C10" s="7" t="s">
        <v>26</v>
      </c>
      <c r="I10" s="142" t="s">
        <v>125</v>
      </c>
      <c r="J10" s="143"/>
      <c r="K10" s="143"/>
      <c r="L10" s="143"/>
      <c r="M10" s="143"/>
      <c r="N10" s="143"/>
      <c r="O10" s="143"/>
      <c r="P10" s="143"/>
    </row>
    <row r="11" spans="1:16" ht="15.75" x14ac:dyDescent="0.25">
      <c r="B11" s="1"/>
      <c r="C11" s="7" t="str">
        <f>+Índice!C11</f>
        <v>Fecha: 17 de diciembre de 2015</v>
      </c>
      <c r="I11" s="143"/>
      <c r="J11" s="144">
        <v>2008</v>
      </c>
      <c r="K11" s="144">
        <v>2009</v>
      </c>
      <c r="L11" s="144">
        <v>2010</v>
      </c>
      <c r="M11" s="144">
        <v>2011</v>
      </c>
      <c r="N11" s="144">
        <v>2012</v>
      </c>
      <c r="O11" s="144">
        <v>2013</v>
      </c>
      <c r="P11" s="144">
        <v>2014</v>
      </c>
    </row>
    <row r="12" spans="1:16" x14ac:dyDescent="0.25">
      <c r="I12" s="143" t="s">
        <v>126</v>
      </c>
      <c r="J12" s="143"/>
      <c r="K12" s="143"/>
      <c r="L12" s="145">
        <v>0.02</v>
      </c>
      <c r="M12" s="145">
        <v>0.02</v>
      </c>
      <c r="N12" s="145">
        <v>0.02</v>
      </c>
      <c r="O12" s="145">
        <v>0.02</v>
      </c>
      <c r="P12" s="145">
        <v>0.02</v>
      </c>
    </row>
    <row r="13" spans="1:16" ht="20.25" x14ac:dyDescent="0.3">
      <c r="B13" s="2" t="str">
        <f>+Índice!C31</f>
        <v>Agregación de la demanda de ACPM en Colombia</v>
      </c>
      <c r="C13" s="1"/>
      <c r="D13" s="1"/>
      <c r="E13" s="1"/>
      <c r="F13" s="1"/>
      <c r="G13" s="1"/>
      <c r="I13" s="143" t="s">
        <v>127</v>
      </c>
      <c r="J13" s="145">
        <v>0.02</v>
      </c>
      <c r="K13" s="145">
        <v>0.03</v>
      </c>
      <c r="L13" s="145">
        <v>0.04</v>
      </c>
      <c r="M13" s="145">
        <v>0.04</v>
      </c>
      <c r="N13" s="145">
        <v>0.04</v>
      </c>
      <c r="O13" s="145">
        <v>0.04</v>
      </c>
      <c r="P13" s="145">
        <v>0.04</v>
      </c>
    </row>
    <row r="14" spans="1:16" ht="15.75" x14ac:dyDescent="0.25">
      <c r="A14" s="7"/>
      <c r="C14" s="7"/>
      <c r="D14" s="7"/>
      <c r="E14" s="7"/>
      <c r="G14" s="7"/>
      <c r="H14" s="7"/>
      <c r="I14" s="143"/>
      <c r="J14" s="148"/>
      <c r="K14" s="148"/>
      <c r="L14" s="149" t="s">
        <v>68</v>
      </c>
      <c r="M14" s="49">
        <v>2.1000000000000001E-2</v>
      </c>
      <c r="N14" s="143"/>
      <c r="O14" s="143"/>
      <c r="P14" s="143"/>
    </row>
    <row r="15" spans="1:16" ht="21" x14ac:dyDescent="0.35">
      <c r="A15" s="7"/>
      <c r="C15" s="146" t="s">
        <v>66</v>
      </c>
      <c r="D15" s="147" t="s">
        <v>67</v>
      </c>
      <c r="E15" s="143"/>
      <c r="F15" s="143"/>
      <c r="G15" s="143"/>
      <c r="H15" s="143"/>
    </row>
    <row r="16" spans="1:16" ht="15.75" x14ac:dyDescent="0.25">
      <c r="A16" s="7"/>
      <c r="C16" s="142" t="s">
        <v>11</v>
      </c>
      <c r="D16" s="144">
        <v>2002</v>
      </c>
      <c r="E16" s="144">
        <v>2003</v>
      </c>
      <c r="F16" s="144">
        <v>2004</v>
      </c>
      <c r="G16" s="144">
        <v>2005</v>
      </c>
      <c r="H16" s="144">
        <v>2006</v>
      </c>
      <c r="I16" s="144">
        <v>2007</v>
      </c>
      <c r="J16" s="144">
        <v>2008</v>
      </c>
      <c r="K16" s="144">
        <v>2009</v>
      </c>
      <c r="L16" s="144">
        <v>2010</v>
      </c>
      <c r="M16" s="50">
        <v>2011</v>
      </c>
      <c r="N16" s="144">
        <v>2012</v>
      </c>
      <c r="O16" s="144">
        <v>2013</v>
      </c>
      <c r="P16" s="144">
        <v>2014</v>
      </c>
    </row>
    <row r="17" spans="1:16" ht="15.75" x14ac:dyDescent="0.25">
      <c r="A17" s="7"/>
      <c r="C17" s="51" t="s">
        <v>70</v>
      </c>
      <c r="D17" s="51">
        <v>59943.293287671237</v>
      </c>
      <c r="E17" s="51">
        <v>69660.499013698631</v>
      </c>
      <c r="F17" s="51">
        <v>75076.947131147521</v>
      </c>
      <c r="G17" s="51">
        <v>81886.460191780818</v>
      </c>
      <c r="H17" s="51">
        <v>88765.641041095892</v>
      </c>
      <c r="I17" s="51">
        <v>94166.165972602728</v>
      </c>
      <c r="J17" s="51">
        <v>93164.240589961672</v>
      </c>
      <c r="K17" s="51">
        <v>96953.209876615074</v>
      </c>
      <c r="L17" s="51">
        <v>100980.15997886013</v>
      </c>
      <c r="M17" s="51">
        <v>108145.74655890415</v>
      </c>
      <c r="N17" s="51">
        <v>110716.91638361861</v>
      </c>
      <c r="O17" s="51">
        <v>114366.1083292368</v>
      </c>
      <c r="P17" s="51">
        <v>116478.62954240166</v>
      </c>
    </row>
    <row r="18" spans="1:16" ht="15.75" x14ac:dyDescent="0.25">
      <c r="A18" s="7"/>
      <c r="C18" s="52" t="s">
        <v>72</v>
      </c>
      <c r="D18" s="52"/>
      <c r="E18" s="52">
        <v>66200</v>
      </c>
      <c r="F18" s="52">
        <v>71500</v>
      </c>
      <c r="G18" s="52">
        <v>78738.377440313096</v>
      </c>
      <c r="H18" s="52">
        <v>85357.645852707108</v>
      </c>
      <c r="I18" s="52">
        <v>91326.235263600785</v>
      </c>
      <c r="J18" s="52">
        <v>92312.559925505557</v>
      </c>
      <c r="K18" s="52">
        <v>96126.563103065884</v>
      </c>
      <c r="L18" s="52">
        <v>100551.82261969993</v>
      </c>
      <c r="M18" s="52">
        <v>109027.34505857802</v>
      </c>
      <c r="N18" s="52">
        <v>110746.36201079896</v>
      </c>
      <c r="O18" s="52">
        <v>114405.93178643203</v>
      </c>
      <c r="P18" s="52">
        <v>116494.69989463825</v>
      </c>
    </row>
    <row r="19" spans="1:16" ht="15.75" x14ac:dyDescent="0.25">
      <c r="A19" s="7"/>
      <c r="C19" s="52" t="s">
        <v>74</v>
      </c>
      <c r="D19" s="52"/>
      <c r="E19" s="52">
        <v>69700</v>
      </c>
      <c r="F19" s="52">
        <v>75300</v>
      </c>
      <c r="G19" s="52">
        <v>82392.509403783421</v>
      </c>
      <c r="H19" s="52">
        <v>88765.640720678406</v>
      </c>
      <c r="I19" s="52">
        <v>94954.385296216569</v>
      </c>
      <c r="J19" s="52">
        <v>96076.332463013707</v>
      </c>
      <c r="K19" s="52">
        <v>99724.798108284405</v>
      </c>
      <c r="L19" s="52">
        <v>103964.1972407045</v>
      </c>
      <c r="M19" s="52">
        <v>112657.00324514032</v>
      </c>
      <c r="N19" s="52">
        <v>114637.41268709351</v>
      </c>
      <c r="O19" s="52">
        <v>116951.02878577972</v>
      </c>
      <c r="P19" s="52">
        <v>119111.56580549391</v>
      </c>
    </row>
    <row r="20" spans="1:16" ht="15.75" x14ac:dyDescent="0.25">
      <c r="A20" s="7"/>
      <c r="C20" s="52" t="s">
        <v>75</v>
      </c>
      <c r="D20" s="53">
        <v>1910</v>
      </c>
      <c r="E20" s="53">
        <v>680</v>
      </c>
      <c r="F20" s="53">
        <v>1460</v>
      </c>
      <c r="G20" s="52">
        <v>6257.7063287671235</v>
      </c>
      <c r="H20" s="52">
        <v>4058.3409863013699</v>
      </c>
      <c r="I20" s="52">
        <v>5845.79498630137</v>
      </c>
      <c r="J20" s="52">
        <v>22839.205452054794</v>
      </c>
      <c r="K20" s="52">
        <v>27441.223342465753</v>
      </c>
      <c r="L20" s="52">
        <v>47062.643178082188</v>
      </c>
      <c r="M20" s="52">
        <v>48040.099506849307</v>
      </c>
      <c r="N20" s="52">
        <v>51482.193534246573</v>
      </c>
      <c r="O20" s="52">
        <v>64756.642794520565</v>
      </c>
      <c r="P20" s="52">
        <v>67010.709999999992</v>
      </c>
    </row>
    <row r="21" spans="1:16" ht="15.75" x14ac:dyDescent="0.25">
      <c r="A21" s="7"/>
      <c r="C21" s="142" t="s">
        <v>77</v>
      </c>
      <c r="D21" s="150">
        <v>58033.293287671237</v>
      </c>
      <c r="E21" s="150">
        <v>68980.499013698631</v>
      </c>
      <c r="F21" s="150">
        <v>73616.947131147521</v>
      </c>
      <c r="G21" s="150">
        <v>75628.753863013699</v>
      </c>
      <c r="H21" s="150">
        <v>84707.300054794527</v>
      </c>
      <c r="I21" s="150">
        <v>88320.370986301365</v>
      </c>
      <c r="J21" s="150">
        <v>70325.035137906874</v>
      </c>
      <c r="K21" s="150">
        <v>69511.986534149328</v>
      </c>
      <c r="L21" s="150">
        <v>53917.516800777943</v>
      </c>
      <c r="M21" s="150">
        <v>60105.647052054846</v>
      </c>
      <c r="N21" s="150">
        <v>59234.722849372032</v>
      </c>
      <c r="O21" s="150">
        <v>49609.465534716233</v>
      </c>
      <c r="P21" s="150">
        <v>49467.919542401665</v>
      </c>
    </row>
    <row r="22" spans="1:16" ht="15.75" x14ac:dyDescent="0.25">
      <c r="A22" s="7"/>
      <c r="C22" s="143"/>
      <c r="D22" s="143"/>
      <c r="E22" s="143"/>
      <c r="F22" s="143"/>
      <c r="G22" s="143"/>
      <c r="H22" s="143"/>
      <c r="I22" s="143"/>
      <c r="J22" s="143"/>
      <c r="K22" s="143"/>
      <c r="L22" s="143"/>
      <c r="M22" s="143"/>
      <c r="N22" s="143"/>
      <c r="O22" s="143"/>
      <c r="P22" s="143"/>
    </row>
    <row r="23" spans="1:16" ht="18.75" x14ac:dyDescent="0.3">
      <c r="A23" s="7"/>
      <c r="C23" s="151" t="s">
        <v>80</v>
      </c>
      <c r="D23" s="143"/>
      <c r="E23" s="143"/>
      <c r="F23" s="143"/>
      <c r="G23" s="143"/>
      <c r="H23" s="143"/>
      <c r="I23" s="143"/>
      <c r="J23" s="143"/>
      <c r="K23" s="143"/>
      <c r="L23" s="143"/>
      <c r="M23" s="55" t="s">
        <v>81</v>
      </c>
      <c r="N23" s="55"/>
      <c r="O23" s="55"/>
      <c r="P23" s="55"/>
    </row>
    <row r="24" spans="1:16" ht="15.75" x14ac:dyDescent="0.25">
      <c r="A24" s="7"/>
      <c r="C24" s="143"/>
      <c r="D24" s="144">
        <v>2002</v>
      </c>
      <c r="E24" s="144">
        <v>2003</v>
      </c>
      <c r="F24" s="144">
        <v>2004</v>
      </c>
      <c r="G24" s="144">
        <v>2005</v>
      </c>
      <c r="H24" s="144">
        <v>2006</v>
      </c>
      <c r="I24" s="144">
        <v>2007</v>
      </c>
      <c r="J24" s="144">
        <v>2008</v>
      </c>
      <c r="K24" s="144">
        <v>2009</v>
      </c>
      <c r="L24" s="144">
        <v>2010</v>
      </c>
      <c r="M24" s="144">
        <v>2011</v>
      </c>
      <c r="N24" s="144">
        <v>2012</v>
      </c>
      <c r="O24" s="144">
        <v>2013</v>
      </c>
      <c r="P24" s="144">
        <v>2014</v>
      </c>
    </row>
    <row r="25" spans="1:16" ht="15.75" x14ac:dyDescent="0.25">
      <c r="A25" s="7"/>
      <c r="C25" s="143" t="s">
        <v>83</v>
      </c>
      <c r="D25" s="152"/>
      <c r="E25" s="152"/>
      <c r="F25" s="57"/>
      <c r="G25" s="58">
        <v>745.34523809523807</v>
      </c>
      <c r="H25" s="58">
        <v>800.01907718662926</v>
      </c>
      <c r="I25" s="58">
        <v>858.70344526272356</v>
      </c>
      <c r="J25" s="58">
        <v>921.69252950708881</v>
      </c>
      <c r="K25" s="58">
        <v>989.30209682489726</v>
      </c>
      <c r="L25" s="58">
        <v>1061.8710767955845</v>
      </c>
      <c r="M25" s="55">
        <v>1330.3553163731247</v>
      </c>
      <c r="N25" s="55">
        <v>1548.5543195420244</v>
      </c>
      <c r="O25" s="55">
        <v>601.45870841487283</v>
      </c>
      <c r="P25" s="55">
        <v>771.92029941291594</v>
      </c>
    </row>
    <row r="26" spans="1:16" ht="15.75" x14ac:dyDescent="0.25">
      <c r="A26" s="7"/>
      <c r="C26" s="143" t="s">
        <v>84</v>
      </c>
      <c r="D26" s="152"/>
      <c r="E26" s="152"/>
      <c r="F26" s="59">
        <v>3777.6333333333332</v>
      </c>
      <c r="G26" s="59">
        <v>4196.5333333333338</v>
      </c>
      <c r="H26" s="59">
        <v>4588.4666666666662</v>
      </c>
      <c r="I26" s="59">
        <v>5283.7666666666664</v>
      </c>
      <c r="J26" s="59">
        <v>5430.333333333333</v>
      </c>
      <c r="K26" s="59">
        <v>5913.833333333333</v>
      </c>
      <c r="L26" s="59">
        <v>4913.2333333333336</v>
      </c>
      <c r="M26" s="55">
        <v>5612.1076320939337</v>
      </c>
      <c r="N26" s="55">
        <v>6288.5882773874573</v>
      </c>
      <c r="O26" s="55">
        <v>5958.871754729289</v>
      </c>
      <c r="P26" s="55">
        <v>6778.5880626223088</v>
      </c>
    </row>
    <row r="27" spans="1:16" ht="15.75" x14ac:dyDescent="0.25">
      <c r="A27" s="7"/>
      <c r="C27" s="142" t="s">
        <v>85</v>
      </c>
      <c r="D27" s="150">
        <v>0</v>
      </c>
      <c r="E27" s="150">
        <v>0</v>
      </c>
      <c r="F27" s="150">
        <v>3777.6333333333332</v>
      </c>
      <c r="G27" s="150">
        <v>4941.8785714285714</v>
      </c>
      <c r="H27" s="150">
        <v>5388.4857438532954</v>
      </c>
      <c r="I27" s="150">
        <v>6142.4701119293895</v>
      </c>
      <c r="J27" s="150">
        <v>6352.0258628404217</v>
      </c>
      <c r="K27" s="150">
        <v>6903.1354301582305</v>
      </c>
      <c r="L27" s="150">
        <v>5975.1044101289181</v>
      </c>
      <c r="M27" s="150">
        <v>6942.4629484670586</v>
      </c>
      <c r="N27" s="150">
        <v>7837.1425969294814</v>
      </c>
      <c r="O27" s="150">
        <v>6560.3304631441615</v>
      </c>
      <c r="P27" s="150">
        <v>7550.5083620352252</v>
      </c>
    </row>
    <row r="28" spans="1:16" ht="15.75" x14ac:dyDescent="0.25">
      <c r="A28" s="7"/>
      <c r="C28" s="142"/>
      <c r="D28" s="150"/>
      <c r="E28" s="150"/>
      <c r="F28" s="150"/>
      <c r="G28" s="150"/>
      <c r="H28" s="150"/>
      <c r="I28" s="150"/>
      <c r="J28" s="150"/>
      <c r="K28" s="150"/>
      <c r="L28" s="150"/>
      <c r="M28" s="150"/>
      <c r="N28" s="150"/>
      <c r="O28" s="150"/>
      <c r="P28" s="143"/>
    </row>
    <row r="29" spans="1:16" ht="15.75" x14ac:dyDescent="0.25">
      <c r="A29" s="7"/>
      <c r="C29" s="143"/>
      <c r="D29" s="153">
        <v>2002</v>
      </c>
      <c r="E29" s="153">
        <v>2003</v>
      </c>
      <c r="F29" s="153">
        <v>2004</v>
      </c>
      <c r="G29" s="153">
        <v>2005</v>
      </c>
      <c r="H29" s="153">
        <v>2006</v>
      </c>
      <c r="I29" s="153">
        <v>2007</v>
      </c>
      <c r="J29" s="153">
        <v>2008</v>
      </c>
      <c r="K29" s="153">
        <v>2009</v>
      </c>
      <c r="L29" s="153">
        <v>2010</v>
      </c>
      <c r="M29" s="153">
        <v>2011</v>
      </c>
      <c r="N29" s="153">
        <v>2012</v>
      </c>
      <c r="O29" s="153">
        <v>2013</v>
      </c>
      <c r="P29" s="153">
        <v>2014</v>
      </c>
    </row>
    <row r="30" spans="1:16" ht="18.75" x14ac:dyDescent="0.3">
      <c r="A30" s="7"/>
      <c r="C30" s="54" t="s">
        <v>87</v>
      </c>
      <c r="D30" s="60"/>
      <c r="E30" s="60">
        <v>0</v>
      </c>
      <c r="F30" s="60">
        <v>710.87893572729638</v>
      </c>
      <c r="G30" s="60">
        <v>4007.5549902152643</v>
      </c>
      <c r="H30" s="60">
        <v>5031.0076973255054</v>
      </c>
      <c r="I30" s="60">
        <v>5988.8651663405089</v>
      </c>
      <c r="J30" s="60">
        <v>6667.6464350767628</v>
      </c>
      <c r="K30" s="60">
        <v>7610.515525114155</v>
      </c>
      <c r="L30" s="60">
        <v>6214.3254403131114</v>
      </c>
      <c r="M30" s="60">
        <v>8118.9502935420742</v>
      </c>
      <c r="N30" s="60">
        <v>9321.0677855841786</v>
      </c>
      <c r="O30" s="60">
        <v>7160.853816046967</v>
      </c>
      <c r="P30" s="60">
        <v>7384.3924331376384</v>
      </c>
    </row>
    <row r="31" spans="1:16" ht="15.75" x14ac:dyDescent="0.25">
      <c r="A31" s="7"/>
      <c r="C31" s="142"/>
      <c r="D31" s="150"/>
      <c r="E31" s="150"/>
      <c r="F31" s="150"/>
      <c r="G31" s="150"/>
      <c r="H31" s="150"/>
      <c r="I31" s="150"/>
      <c r="J31" s="150"/>
      <c r="K31" s="150"/>
      <c r="L31" s="150"/>
      <c r="M31" s="150"/>
      <c r="N31" s="150"/>
      <c r="O31" s="150"/>
      <c r="P31" s="143"/>
    </row>
    <row r="32" spans="1:16" ht="23.25" x14ac:dyDescent="0.35">
      <c r="A32" s="7"/>
      <c r="C32" s="154" t="s">
        <v>88</v>
      </c>
      <c r="D32" s="144">
        <v>2002</v>
      </c>
      <c r="E32" s="144">
        <v>2003</v>
      </c>
      <c r="F32" s="144">
        <v>2004</v>
      </c>
      <c r="G32" s="144">
        <v>2005</v>
      </c>
      <c r="H32" s="144">
        <v>2006</v>
      </c>
      <c r="I32" s="144">
        <v>2007</v>
      </c>
      <c r="J32" s="144">
        <v>2008</v>
      </c>
      <c r="K32" s="144">
        <v>2009</v>
      </c>
      <c r="L32" s="144">
        <v>2010</v>
      </c>
      <c r="M32" s="144">
        <v>2011</v>
      </c>
      <c r="N32" s="144">
        <v>2012</v>
      </c>
      <c r="O32" s="144">
        <v>2013</v>
      </c>
      <c r="P32" s="144">
        <v>2014</v>
      </c>
    </row>
    <row r="33" spans="1:16" ht="15.75" x14ac:dyDescent="0.25">
      <c r="A33" s="7"/>
      <c r="C33" s="143" t="s">
        <v>90</v>
      </c>
      <c r="D33" s="152">
        <v>58033.293287671237</v>
      </c>
      <c r="E33" s="152">
        <v>68980.499013698631</v>
      </c>
      <c r="F33" s="152">
        <v>73616.947131147521</v>
      </c>
      <c r="G33" s="152">
        <v>75628.753863013699</v>
      </c>
      <c r="H33" s="152">
        <v>84707.300054794527</v>
      </c>
      <c r="I33" s="152">
        <v>88320.370986301365</v>
      </c>
      <c r="J33" s="152">
        <v>70325.035137906874</v>
      </c>
      <c r="K33" s="152">
        <v>69511.986534149328</v>
      </c>
      <c r="L33" s="152">
        <v>53917.516800777943</v>
      </c>
      <c r="M33" s="152">
        <v>60105.647052054846</v>
      </c>
      <c r="N33" s="152">
        <v>59234.722849372032</v>
      </c>
      <c r="O33" s="152">
        <v>49609.465534716233</v>
      </c>
      <c r="P33" s="152">
        <v>49467.919542401665</v>
      </c>
    </row>
    <row r="34" spans="1:16" ht="15.75" x14ac:dyDescent="0.25">
      <c r="A34" s="7"/>
      <c r="C34" s="61" t="s">
        <v>92</v>
      </c>
      <c r="D34" s="62">
        <v>1910</v>
      </c>
      <c r="E34" s="62">
        <v>680</v>
      </c>
      <c r="F34" s="62">
        <v>1460</v>
      </c>
      <c r="G34" s="155">
        <v>6257.7063287671235</v>
      </c>
      <c r="H34" s="155">
        <v>4058.3409863013699</v>
      </c>
      <c r="I34" s="155">
        <v>5845.79498630137</v>
      </c>
      <c r="J34" s="155">
        <v>22839.205452054794</v>
      </c>
      <c r="K34" s="155">
        <v>27441.223342465753</v>
      </c>
      <c r="L34" s="155">
        <v>47062.643178082188</v>
      </c>
      <c r="M34" s="155">
        <v>48040.099506849307</v>
      </c>
      <c r="N34" s="155">
        <v>51482.193534246573</v>
      </c>
      <c r="O34" s="155">
        <v>64756.642794520565</v>
      </c>
      <c r="P34" s="155">
        <v>67010.709999999992</v>
      </c>
    </row>
    <row r="35" spans="1:16" ht="15.75" x14ac:dyDescent="0.25">
      <c r="A35" s="7"/>
      <c r="C35" s="157" t="s">
        <v>94</v>
      </c>
      <c r="D35" s="155">
        <v>0</v>
      </c>
      <c r="E35" s="155">
        <v>0</v>
      </c>
      <c r="F35" s="155">
        <v>3777.6333333333332</v>
      </c>
      <c r="G35" s="155">
        <v>4941.8785714285714</v>
      </c>
      <c r="H35" s="155">
        <v>5388.4857438532954</v>
      </c>
      <c r="I35" s="155">
        <v>6142.4701119293895</v>
      </c>
      <c r="J35" s="155">
        <v>6352.0258628404217</v>
      </c>
      <c r="K35" s="155">
        <v>6903.1354301582305</v>
      </c>
      <c r="L35" s="155">
        <v>5975.1044101289181</v>
      </c>
      <c r="M35" s="155">
        <v>6942.4629484670586</v>
      </c>
      <c r="N35" s="155">
        <v>7837.1425969294814</v>
      </c>
      <c r="O35" s="155">
        <v>6560.3304631441615</v>
      </c>
      <c r="P35" s="155">
        <v>7550.5083620352252</v>
      </c>
    </row>
    <row r="36" spans="1:16" ht="15.75" x14ac:dyDescent="0.25">
      <c r="A36" s="7"/>
      <c r="C36" s="158" t="s">
        <v>95</v>
      </c>
      <c r="D36" s="152">
        <v>1910</v>
      </c>
      <c r="E36" s="152">
        <v>680</v>
      </c>
      <c r="F36" s="152">
        <v>5237.6333333333332</v>
      </c>
      <c r="G36" s="152">
        <v>11199.584900195696</v>
      </c>
      <c r="H36" s="152">
        <v>9446.8267301546657</v>
      </c>
      <c r="I36" s="152">
        <v>11988.26509823076</v>
      </c>
      <c r="J36" s="152">
        <v>29191.231314895216</v>
      </c>
      <c r="K36" s="152">
        <v>34344.358772623986</v>
      </c>
      <c r="L36" s="152">
        <v>53037.747588211103</v>
      </c>
      <c r="M36" s="152">
        <v>54982.562455316365</v>
      </c>
      <c r="N36" s="152">
        <v>59319.336131176053</v>
      </c>
      <c r="O36" s="152">
        <v>71316.973257664722</v>
      </c>
      <c r="P36" s="152">
        <v>74561.218362035215</v>
      </c>
    </row>
    <row r="37" spans="1:16" ht="15.75" x14ac:dyDescent="0.25">
      <c r="A37" s="7"/>
      <c r="C37" s="159" t="s">
        <v>96</v>
      </c>
      <c r="D37" s="156">
        <v>0</v>
      </c>
      <c r="E37" s="156">
        <v>0</v>
      </c>
      <c r="F37" s="156">
        <v>-3066.7543976060369</v>
      </c>
      <c r="G37" s="156">
        <v>-934.32358121330708</v>
      </c>
      <c r="H37" s="156">
        <v>-357.47804652778996</v>
      </c>
      <c r="I37" s="156">
        <v>-153.60494558888058</v>
      </c>
      <c r="J37" s="156">
        <v>315.6205722363411</v>
      </c>
      <c r="K37" s="156">
        <v>707.38009495592451</v>
      </c>
      <c r="L37" s="156">
        <v>239.2210301841933</v>
      </c>
      <c r="M37" s="156">
        <v>1176.4873450750156</v>
      </c>
      <c r="N37" s="156">
        <v>1483.9251886546972</v>
      </c>
      <c r="O37" s="156">
        <v>600.52335290280553</v>
      </c>
      <c r="P37" s="156">
        <v>-166.11592889758685</v>
      </c>
    </row>
    <row r="38" spans="1:16" ht="15.75" x14ac:dyDescent="0.25">
      <c r="A38" s="7"/>
      <c r="C38" s="158" t="s">
        <v>98</v>
      </c>
      <c r="D38" s="143"/>
      <c r="E38" s="143"/>
      <c r="F38" s="143"/>
      <c r="G38" s="152"/>
      <c r="H38" s="152"/>
      <c r="I38" s="152"/>
      <c r="J38" s="63">
        <v>447.54654207198598</v>
      </c>
      <c r="K38" s="63">
        <v>3210.3895866928137</v>
      </c>
      <c r="L38" s="63">
        <v>6624.670047066129</v>
      </c>
      <c r="M38" s="63">
        <v>8837.5236393443047</v>
      </c>
      <c r="N38" s="63">
        <v>9610.3339006818187</v>
      </c>
      <c r="O38" s="63">
        <v>9958.8604757729936</v>
      </c>
      <c r="P38" s="63">
        <v>10211.805069993499</v>
      </c>
    </row>
    <row r="39" spans="1:16" ht="15.75" x14ac:dyDescent="0.25">
      <c r="A39" s="7"/>
      <c r="C39" s="160" t="s">
        <v>99</v>
      </c>
      <c r="D39" s="161"/>
      <c r="E39" s="161"/>
      <c r="F39" s="161"/>
      <c r="G39" s="161"/>
      <c r="H39" s="161"/>
      <c r="I39" s="161"/>
      <c r="J39" s="161">
        <v>1956.4490523891952</v>
      </c>
      <c r="K39" s="161">
        <v>2036.0174074089166</v>
      </c>
      <c r="L39" s="161">
        <v>2120.583359556063</v>
      </c>
      <c r="M39" s="161">
        <v>2271.0606777369871</v>
      </c>
      <c r="N39" s="161">
        <v>2325.0552440559909</v>
      </c>
      <c r="O39" s="161">
        <v>2401.6882749139727</v>
      </c>
      <c r="P39" s="161">
        <v>2446.051220390435</v>
      </c>
    </row>
    <row r="40" spans="1:16" ht="15.75" x14ac:dyDescent="0.25">
      <c r="A40" s="7"/>
      <c r="C40" s="162" t="s">
        <v>101</v>
      </c>
      <c r="D40" s="163">
        <v>59943.293287671237</v>
      </c>
      <c r="E40" s="163">
        <v>69660.499013698631</v>
      </c>
      <c r="F40" s="163">
        <v>78854.580464480852</v>
      </c>
      <c r="G40" s="163">
        <v>86828.338763209395</v>
      </c>
      <c r="H40" s="163">
        <v>94154.126784949185</v>
      </c>
      <c r="I40" s="163">
        <v>100308.63608453213</v>
      </c>
      <c r="J40" s="163">
        <v>98007.363942484866</v>
      </c>
      <c r="K40" s="163">
        <v>105030.71748605721</v>
      </c>
      <c r="L40" s="163">
        <v>111459.35107649911</v>
      </c>
      <c r="M40" s="163">
        <v>121654.67246897853</v>
      </c>
      <c r="N40" s="163">
        <v>125839.33763717391</v>
      </c>
      <c r="O40" s="163">
        <v>128483.61099323997</v>
      </c>
      <c r="P40" s="163">
        <v>131794.89175403997</v>
      </c>
    </row>
    <row r="41" spans="1:16" ht="15.75" x14ac:dyDescent="0.25">
      <c r="A41" s="7"/>
      <c r="C41" s="164" t="s">
        <v>102</v>
      </c>
      <c r="D41" s="152"/>
      <c r="E41" s="152"/>
      <c r="F41" s="152"/>
      <c r="G41" s="152"/>
      <c r="H41" s="152"/>
      <c r="I41" s="152"/>
      <c r="J41" s="64">
        <v>4.5664583156692839E-3</v>
      </c>
      <c r="K41" s="64">
        <v>3.0566196856828973E-2</v>
      </c>
      <c r="L41" s="64">
        <v>5.9435749294102273E-2</v>
      </c>
      <c r="M41" s="64">
        <v>7.2644342054332844E-2</v>
      </c>
      <c r="N41" s="64">
        <v>7.6369870353186375E-2</v>
      </c>
      <c r="O41" s="64">
        <v>7.7510745524555419E-2</v>
      </c>
      <c r="P41" s="64">
        <v>7.7482555917653559E-2</v>
      </c>
    </row>
    <row r="42" spans="1:16" x14ac:dyDescent="0.25">
      <c r="C42" s="143" t="s">
        <v>103</v>
      </c>
      <c r="D42" s="52">
        <v>2488</v>
      </c>
      <c r="E42" s="52">
        <v>2431</v>
      </c>
      <c r="F42" s="52">
        <v>1046</v>
      </c>
      <c r="G42" s="52">
        <v>542</v>
      </c>
      <c r="H42" s="52">
        <v>329.7</v>
      </c>
      <c r="I42" s="52">
        <v>196.35</v>
      </c>
      <c r="J42" s="52">
        <v>136.14999999999998</v>
      </c>
      <c r="K42" s="52">
        <v>68.599999999999994</v>
      </c>
      <c r="L42" s="52">
        <v>46.199999999999996</v>
      </c>
      <c r="M42" s="52">
        <v>28.349999999999998</v>
      </c>
      <c r="N42" s="52">
        <v>24.5</v>
      </c>
      <c r="O42" s="52">
        <v>24.5</v>
      </c>
      <c r="P42" s="56">
        <v>24.5</v>
      </c>
    </row>
    <row r="43" spans="1:16" x14ac:dyDescent="0.25">
      <c r="C43" s="165" t="s">
        <v>104</v>
      </c>
      <c r="D43" s="65">
        <v>5548.9885058299496</v>
      </c>
      <c r="E43" s="65">
        <v>5302.5423424685096</v>
      </c>
      <c r="F43" s="65">
        <v>5067.0415453430533</v>
      </c>
      <c r="G43" s="65">
        <v>4842</v>
      </c>
      <c r="H43" s="65">
        <v>5020.3023753166663</v>
      </c>
      <c r="I43" s="65">
        <v>5205.1705781929295</v>
      </c>
      <c r="J43" s="65">
        <v>5396.8463894321339</v>
      </c>
      <c r="K43" s="65">
        <v>5595.5804932022547</v>
      </c>
      <c r="L43" s="66">
        <v>6785.1511952729788</v>
      </c>
      <c r="M43" s="66">
        <v>8227.6140605328728</v>
      </c>
      <c r="N43" s="66">
        <v>9976.7317161979299</v>
      </c>
      <c r="O43" s="66">
        <v>12097.696246406478</v>
      </c>
      <c r="P43" s="67">
        <v>13922.575407697324</v>
      </c>
    </row>
    <row r="44" spans="1:16" x14ac:dyDescent="0.25">
      <c r="C44" s="153" t="s">
        <v>106</v>
      </c>
      <c r="D44" s="168">
        <v>67980.281793501184</v>
      </c>
      <c r="E44" s="168">
        <v>77394.041356167145</v>
      </c>
      <c r="F44" s="168">
        <v>84967.622009823914</v>
      </c>
      <c r="G44" s="168">
        <v>92212.338763209395</v>
      </c>
      <c r="H44" s="168">
        <v>99504.12916026586</v>
      </c>
      <c r="I44" s="168">
        <v>105710.15666272506</v>
      </c>
      <c r="J44" s="168">
        <v>103092.81378984502</v>
      </c>
      <c r="K44" s="168">
        <v>107484.50839256665</v>
      </c>
      <c r="L44" s="168">
        <v>111666.03222470595</v>
      </c>
      <c r="M44" s="168">
        <v>121073.1128901671</v>
      </c>
      <c r="N44" s="168">
        <v>126230.23545269003</v>
      </c>
      <c r="O44" s="168">
        <v>130646.94676387346</v>
      </c>
      <c r="P44" s="168">
        <v>135530.16209174378</v>
      </c>
    </row>
    <row r="45" spans="1:16" ht="30" customHeight="1" x14ac:dyDescent="0.25">
      <c r="C45" s="166" t="s">
        <v>107</v>
      </c>
      <c r="D45" s="169">
        <v>8036.9885058299496</v>
      </c>
      <c r="E45" s="169">
        <v>7733.5423424685096</v>
      </c>
      <c r="F45" s="169">
        <v>6113.0415453430533</v>
      </c>
      <c r="G45" s="169">
        <v>5384</v>
      </c>
      <c r="H45" s="169">
        <v>5350.0023753166661</v>
      </c>
      <c r="I45" s="169">
        <v>5401.5205781929299</v>
      </c>
      <c r="J45" s="169">
        <v>5532.9963894321336</v>
      </c>
      <c r="K45" s="169">
        <v>5664.1804932022551</v>
      </c>
      <c r="L45" s="169">
        <v>6831.3511952729787</v>
      </c>
      <c r="M45" s="169">
        <v>8255.9640605328732</v>
      </c>
      <c r="N45" s="169">
        <v>10001.23171619793</v>
      </c>
      <c r="O45" s="169">
        <v>12122.196246406478</v>
      </c>
      <c r="P45" s="169">
        <v>13947.075407697324</v>
      </c>
    </row>
    <row r="46" spans="1:16" ht="15.75" customHeight="1" x14ac:dyDescent="0.25">
      <c r="C46" s="167" t="s">
        <v>108</v>
      </c>
      <c r="D46" s="170">
        <v>0.11822528965448145</v>
      </c>
      <c r="E46" s="170">
        <v>9.9924260407578028E-2</v>
      </c>
      <c r="F46" s="170">
        <v>7.1945541145499711E-2</v>
      </c>
      <c r="G46" s="170">
        <v>5.8386980226425973E-2</v>
      </c>
      <c r="H46" s="170">
        <v>5.3766636826696003E-2</v>
      </c>
      <c r="I46" s="170">
        <v>5.1097460723919109E-2</v>
      </c>
      <c r="J46" s="170">
        <v>5.3670049211297713E-2</v>
      </c>
      <c r="K46" s="170">
        <v>5.2697645250559429E-2</v>
      </c>
      <c r="L46" s="170">
        <v>6.1176626939929472E-2</v>
      </c>
      <c r="M46" s="170">
        <v>6.8189904954557234E-2</v>
      </c>
      <c r="N46" s="170">
        <v>7.9230080497998456E-2</v>
      </c>
      <c r="O46" s="170">
        <v>9.2785913078517593E-2</v>
      </c>
      <c r="P46" s="170">
        <v>0.10290753875330126</v>
      </c>
    </row>
    <row r="47" spans="1:16" x14ac:dyDescent="0.25">
      <c r="C47" s="153" t="s">
        <v>110</v>
      </c>
      <c r="D47" s="168">
        <v>67980.281793501184</v>
      </c>
      <c r="E47" s="168">
        <v>77394.041356167145</v>
      </c>
      <c r="F47" s="168">
        <v>84967.622009823914</v>
      </c>
      <c r="G47" s="168">
        <v>92212.338763209395</v>
      </c>
      <c r="H47" s="168">
        <v>99504.12916026586</v>
      </c>
      <c r="I47" s="168">
        <v>105710.15666272506</v>
      </c>
      <c r="J47" s="168">
        <v>103540.36033191701</v>
      </c>
      <c r="K47" s="168">
        <v>110694.89797925946</v>
      </c>
      <c r="L47" s="168">
        <v>118290.70227177208</v>
      </c>
      <c r="M47" s="168">
        <v>129910.63652951141</v>
      </c>
      <c r="N47" s="168">
        <v>135840.56935337186</v>
      </c>
      <c r="O47" s="168">
        <v>140605.80723964647</v>
      </c>
      <c r="P47" s="168">
        <v>145741.9671617373</v>
      </c>
    </row>
    <row r="48" spans="1:16" ht="15.75" x14ac:dyDescent="0.25">
      <c r="C48" s="164" t="s">
        <v>111</v>
      </c>
      <c r="D48" s="171"/>
      <c r="E48" s="171">
        <v>0.13847779553579165</v>
      </c>
      <c r="F48" s="171">
        <v>9.7857412805246513E-2</v>
      </c>
      <c r="G48" s="171">
        <v>8.5264440524743135E-2</v>
      </c>
      <c r="H48" s="171">
        <v>7.9076081301667545E-2</v>
      </c>
      <c r="I48" s="171">
        <v>6.2369547423137384E-2</v>
      </c>
      <c r="J48" s="171">
        <v>-2.0525902139478691E-2</v>
      </c>
      <c r="K48" s="171">
        <v>6.9099022105074015E-2</v>
      </c>
      <c r="L48" s="171">
        <v>6.8619280844685493E-2</v>
      </c>
      <c r="M48" s="171">
        <v>9.8232016841379499E-2</v>
      </c>
      <c r="N48" s="171">
        <v>4.564624562141506E-2</v>
      </c>
      <c r="O48" s="171">
        <v>3.5079637172886535E-2</v>
      </c>
      <c r="P48" s="171">
        <v>3.6528789407231477E-2</v>
      </c>
    </row>
    <row r="49" spans="2:16" ht="15.75" x14ac:dyDescent="0.25">
      <c r="C49" s="167" t="s">
        <v>108</v>
      </c>
      <c r="D49" s="170">
        <v>0.11822528965448145</v>
      </c>
      <c r="E49" s="170">
        <v>9.9924260407578028E-2</v>
      </c>
      <c r="F49" s="170">
        <v>7.1945541145499711E-2</v>
      </c>
      <c r="G49" s="170">
        <v>5.8386980226425973E-2</v>
      </c>
      <c r="H49" s="170">
        <v>5.3766636826696003E-2</v>
      </c>
      <c r="I49" s="170">
        <v>5.1097460723919109E-2</v>
      </c>
      <c r="J49" s="170">
        <v>5.3438063878618262E-2</v>
      </c>
      <c r="K49" s="170">
        <v>5.1169300451982293E-2</v>
      </c>
      <c r="L49" s="170">
        <v>5.7750533761968849E-2</v>
      </c>
      <c r="M49" s="170">
        <v>6.3551101596345347E-2</v>
      </c>
      <c r="N49" s="170">
        <v>7.3624777662562688E-2</v>
      </c>
      <c r="O49" s="170">
        <v>8.6214051072197789E-2</v>
      </c>
      <c r="P49" s="170">
        <v>9.5697043750065089E-2</v>
      </c>
    </row>
    <row r="50" spans="2:16" ht="15.75" x14ac:dyDescent="0.25">
      <c r="C50" s="143"/>
      <c r="D50" s="172"/>
      <c r="E50" s="172"/>
      <c r="F50" s="172"/>
      <c r="G50" s="172"/>
      <c r="H50" s="172"/>
      <c r="I50" s="172"/>
      <c r="J50" s="172"/>
      <c r="K50" s="172"/>
      <c r="L50" s="172"/>
      <c r="M50" s="172"/>
      <c r="N50" s="172"/>
      <c r="O50" s="172"/>
      <c r="P50" s="143"/>
    </row>
    <row r="51" spans="2:16" ht="15.75" x14ac:dyDescent="0.25">
      <c r="C51" s="173"/>
      <c r="D51" s="142">
        <v>2002</v>
      </c>
      <c r="E51" s="142">
        <v>2003</v>
      </c>
      <c r="F51" s="142">
        <v>2004</v>
      </c>
      <c r="G51" s="142">
        <v>2005</v>
      </c>
      <c r="H51" s="142">
        <v>2006</v>
      </c>
      <c r="I51" s="142">
        <v>2007</v>
      </c>
      <c r="J51" s="142">
        <v>2008</v>
      </c>
      <c r="K51" s="142">
        <v>2009</v>
      </c>
      <c r="L51" s="142">
        <v>2010</v>
      </c>
      <c r="M51" s="142">
        <v>2011</v>
      </c>
      <c r="N51" s="142">
        <v>2012</v>
      </c>
      <c r="O51" s="142">
        <v>2013</v>
      </c>
      <c r="P51" s="142">
        <v>2014</v>
      </c>
    </row>
    <row r="52" spans="2:16" x14ac:dyDescent="0.25">
      <c r="C52" s="174" t="s">
        <v>117</v>
      </c>
      <c r="D52" s="175"/>
      <c r="E52" s="60">
        <v>72259.080169602094</v>
      </c>
      <c r="F52" s="60">
        <v>78984.456674473069</v>
      </c>
      <c r="G52" s="60">
        <v>85507.758969341157</v>
      </c>
      <c r="H52" s="60">
        <v>92389.398369210699</v>
      </c>
      <c r="I52" s="60">
        <v>98658.046314416177</v>
      </c>
      <c r="J52" s="60">
        <v>102425.76470205569</v>
      </c>
      <c r="K52" s="60">
        <v>108451.88101761253</v>
      </c>
      <c r="L52" s="60">
        <v>115490.30632746249</v>
      </c>
      <c r="M52" s="60">
        <v>124161.78910632746</v>
      </c>
      <c r="N52" s="60">
        <v>131596.03942232631</v>
      </c>
      <c r="O52" s="60">
        <v>131295.50254403101</v>
      </c>
      <c r="P52" s="60">
        <v>133496.42459230268</v>
      </c>
    </row>
    <row r="53" spans="2:16" x14ac:dyDescent="0.25">
      <c r="C53" s="176" t="s">
        <v>118</v>
      </c>
      <c r="D53" s="177"/>
      <c r="E53" s="180"/>
      <c r="F53" s="180"/>
      <c r="G53" s="180"/>
      <c r="H53" s="180"/>
      <c r="I53" s="180"/>
      <c r="J53" s="180"/>
      <c r="K53" s="180"/>
      <c r="L53" s="180"/>
      <c r="M53" s="68">
        <v>124536.27694911936</v>
      </c>
      <c r="N53" s="68">
        <v>131821.84868136872</v>
      </c>
      <c r="O53" s="68">
        <v>129148.69154272668</v>
      </c>
      <c r="P53" s="68">
        <v>131792.37479256364</v>
      </c>
    </row>
    <row r="54" spans="2:16" x14ac:dyDescent="0.25">
      <c r="C54" s="166"/>
      <c r="D54" s="152"/>
      <c r="E54" s="181"/>
      <c r="F54" s="181"/>
      <c r="G54" s="181"/>
      <c r="H54" s="181"/>
      <c r="I54" s="181"/>
      <c r="J54" s="181"/>
      <c r="K54" s="181"/>
      <c r="L54" s="181"/>
      <c r="M54" s="181"/>
      <c r="N54" s="181"/>
      <c r="O54" s="181"/>
      <c r="P54" s="181"/>
    </row>
    <row r="55" spans="2:16" x14ac:dyDescent="0.25">
      <c r="C55" s="178" t="s">
        <v>119</v>
      </c>
      <c r="D55" s="175"/>
      <c r="E55" s="69">
        <v>2598.5811559034628</v>
      </c>
      <c r="F55" s="69">
        <v>129.8762099922169</v>
      </c>
      <c r="G55" s="69">
        <v>-1320.5797938682372</v>
      </c>
      <c r="H55" s="69">
        <v>-1764.7284157384856</v>
      </c>
      <c r="I55" s="69">
        <v>-1650.5897701159556</v>
      </c>
      <c r="J55" s="69">
        <v>4418.4007595708244</v>
      </c>
      <c r="K55" s="69">
        <v>3421.163531555314</v>
      </c>
      <c r="L55" s="69">
        <v>4030.9552509633795</v>
      </c>
      <c r="M55" s="69">
        <v>2507.116637348925</v>
      </c>
      <c r="N55" s="69">
        <v>5756.7017851523997</v>
      </c>
      <c r="O55" s="69">
        <v>2811.8915507910424</v>
      </c>
      <c r="P55" s="69">
        <v>1701.5328382627049</v>
      </c>
    </row>
    <row r="56" spans="2:16" x14ac:dyDescent="0.25">
      <c r="C56" s="164" t="s">
        <v>120</v>
      </c>
      <c r="D56" s="179"/>
      <c r="E56" s="70">
        <v>3.5962001589339807E-2</v>
      </c>
      <c r="F56" s="70">
        <v>1.6443261808774523E-3</v>
      </c>
      <c r="G56" s="70">
        <v>1.5443976193338567E-2</v>
      </c>
      <c r="H56" s="70">
        <v>1.9100983953658817E-2</v>
      </c>
      <c r="I56" s="70">
        <v>1.6730412082716938E-2</v>
      </c>
      <c r="J56" s="70">
        <v>4.3137591136599512E-2</v>
      </c>
      <c r="K56" s="70">
        <v>3.1545451304802345E-2</v>
      </c>
      <c r="L56" s="70">
        <v>3.4902974796291251E-2</v>
      </c>
      <c r="M56" s="70">
        <v>2.0192336590784184E-2</v>
      </c>
      <c r="N56" s="70">
        <v>4.3745251076118097E-2</v>
      </c>
      <c r="O56" s="70">
        <v>2.141651081953894E-2</v>
      </c>
      <c r="P56" s="70">
        <v>1.2745905693423449E-2</v>
      </c>
    </row>
    <row r="57" spans="2:16" x14ac:dyDescent="0.25">
      <c r="C57" s="158" t="s">
        <v>119</v>
      </c>
      <c r="D57" s="179"/>
      <c r="E57" s="181"/>
      <c r="F57" s="181"/>
      <c r="G57" s="181"/>
      <c r="H57" s="181"/>
      <c r="I57" s="181"/>
      <c r="J57" s="181"/>
      <c r="K57" s="181"/>
      <c r="L57" s="181"/>
      <c r="M57" s="71">
        <v>-2881.6044801408279</v>
      </c>
      <c r="N57" s="71">
        <v>-5982.5110441948054</v>
      </c>
      <c r="O57" s="71">
        <v>-665.08054948670906</v>
      </c>
      <c r="P57" s="71">
        <v>2.5169614763290156</v>
      </c>
    </row>
    <row r="58" spans="2:16" x14ac:dyDescent="0.25">
      <c r="C58" s="167" t="s">
        <v>120</v>
      </c>
      <c r="D58" s="177"/>
      <c r="E58" s="180"/>
      <c r="F58" s="180"/>
      <c r="G58" s="180"/>
      <c r="H58" s="180"/>
      <c r="I58" s="180"/>
      <c r="J58" s="180"/>
      <c r="K58" s="180"/>
      <c r="L58" s="180"/>
      <c r="M58" s="72">
        <v>2.313867533809557E-2</v>
      </c>
      <c r="N58" s="72">
        <v>4.5383304088348404E-2</v>
      </c>
      <c r="O58" s="72">
        <v>5.1497273533482012E-3</v>
      </c>
      <c r="P58" s="72">
        <v>1.9097929453738279E-5</v>
      </c>
    </row>
    <row r="60" spans="2:16" ht="18.75" x14ac:dyDescent="0.3">
      <c r="B60" s="16" t="s">
        <v>28</v>
      </c>
    </row>
  </sheetData>
  <hyperlinks>
    <hyperlink ref="C39" location="Índice!A1" display="Índice"/>
    <hyperlink ref="B60" location="Índice!A1" display="Índice"/>
  </hyperlink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M49"/>
  <sheetViews>
    <sheetView zoomScale="80" zoomScaleNormal="80" workbookViewId="0"/>
  </sheetViews>
  <sheetFormatPr baseColWidth="10" defaultRowHeight="14.25" x14ac:dyDescent="0.2"/>
  <cols>
    <col min="1" max="1" width="11.42578125" style="1"/>
    <col min="2" max="2" width="10.7109375" style="1" customWidth="1"/>
    <col min="3" max="3" width="18" style="1" customWidth="1"/>
    <col min="4" max="4" width="14.140625" style="1" customWidth="1"/>
    <col min="5" max="5" width="15.85546875" style="1" customWidth="1"/>
    <col min="6" max="6" width="17.5703125" style="1" customWidth="1"/>
    <col min="7" max="7" width="17.7109375" style="1" customWidth="1"/>
    <col min="8" max="8" width="13.7109375" style="1" bestFit="1" customWidth="1"/>
    <col min="9" max="9" width="12.7109375" style="1" customWidth="1"/>
    <col min="10" max="10" width="17" style="1" customWidth="1"/>
    <col min="11" max="11" width="14.85546875" style="1" customWidth="1"/>
    <col min="12" max="12" width="20.140625" style="1" customWidth="1"/>
    <col min="13" max="13" width="17.7109375" style="1" customWidth="1"/>
    <col min="14" max="17" width="11.42578125" style="1"/>
    <col min="18" max="18" width="8" style="1" bestFit="1" customWidth="1"/>
    <col min="19" max="19" width="10.85546875" style="1" bestFit="1" customWidth="1"/>
    <col min="20" max="20" width="12.5703125" style="1" bestFit="1" customWidth="1"/>
    <col min="21" max="16384" width="11.42578125" style="1"/>
  </cols>
  <sheetData>
    <row r="9" spans="2:13" ht="15" x14ac:dyDescent="0.2">
      <c r="C9" s="7" t="s">
        <v>26</v>
      </c>
    </row>
    <row r="10" spans="2:13" ht="15" x14ac:dyDescent="0.2">
      <c r="C10" s="7" t="str">
        <f>+Índice!C11</f>
        <v>Fecha: 17 de diciembre de 2015</v>
      </c>
    </row>
    <row r="13" spans="2:13" ht="20.25" x14ac:dyDescent="0.3">
      <c r="B13" s="2" t="str">
        <f>+Índice!C15</f>
        <v>Información histórica y proyección del crecimiento de la flota nacional de vehículos</v>
      </c>
    </row>
    <row r="14" spans="2:13" x14ac:dyDescent="0.2">
      <c r="B14" s="1" t="s">
        <v>29</v>
      </c>
      <c r="C14" s="1" t="s">
        <v>35</v>
      </c>
    </row>
    <row r="16" spans="2:13" ht="15.75" x14ac:dyDescent="0.25">
      <c r="B16" s="3"/>
      <c r="C16" s="4" t="s">
        <v>0</v>
      </c>
      <c r="D16" s="4" t="s">
        <v>1</v>
      </c>
      <c r="E16" s="4" t="s">
        <v>2</v>
      </c>
      <c r="F16" s="4" t="s">
        <v>3</v>
      </c>
      <c r="G16" s="4" t="s">
        <v>4</v>
      </c>
      <c r="H16" s="4" t="s">
        <v>5</v>
      </c>
      <c r="I16" s="4" t="s">
        <v>6</v>
      </c>
      <c r="J16" s="4" t="s">
        <v>7</v>
      </c>
      <c r="K16" s="4" t="s">
        <v>8</v>
      </c>
      <c r="L16" s="4" t="s">
        <v>9</v>
      </c>
      <c r="M16" s="5" t="s">
        <v>10</v>
      </c>
    </row>
    <row r="17" spans="2:13" ht="15" x14ac:dyDescent="0.2">
      <c r="B17" s="25">
        <v>2000</v>
      </c>
      <c r="C17" s="21">
        <v>1088525.2953636665</v>
      </c>
      <c r="D17" s="21">
        <v>120855.44963042623</v>
      </c>
      <c r="E17" s="21">
        <v>362925.7043409773</v>
      </c>
      <c r="F17" s="21">
        <v>321704.6769713125</v>
      </c>
      <c r="G17" s="21">
        <v>1050907.6801217776</v>
      </c>
      <c r="H17" s="21">
        <v>51421.882940534975</v>
      </c>
      <c r="I17" s="21">
        <v>24934.42900851231</v>
      </c>
      <c r="J17" s="21">
        <v>39713.706007088542</v>
      </c>
      <c r="K17" s="21">
        <v>162512.90119960011</v>
      </c>
      <c r="L17" s="21">
        <v>22994.268039441398</v>
      </c>
      <c r="M17" s="22">
        <v>3246495.9936233372</v>
      </c>
    </row>
    <row r="18" spans="2:13" ht="15" x14ac:dyDescent="0.2">
      <c r="B18" s="25">
        <v>2001</v>
      </c>
      <c r="C18" s="21">
        <v>1116068.4119384445</v>
      </c>
      <c r="D18" s="21">
        <v>127116.83747841629</v>
      </c>
      <c r="E18" s="21">
        <v>368564.26915270672</v>
      </c>
      <c r="F18" s="21">
        <v>326355.68640756101</v>
      </c>
      <c r="G18" s="21">
        <v>1095367.3872799976</v>
      </c>
      <c r="H18" s="21">
        <v>52655.879085759298</v>
      </c>
      <c r="I18" s="21">
        <v>26398.735254915024</v>
      </c>
      <c r="J18" s="21">
        <v>41993.50716427857</v>
      </c>
      <c r="K18" s="21">
        <v>163586.48680742781</v>
      </c>
      <c r="L18" s="21">
        <v>23046.244638150918</v>
      </c>
      <c r="M18" s="22">
        <v>3341153.4452076578</v>
      </c>
    </row>
    <row r="19" spans="2:13" ht="15" x14ac:dyDescent="0.2">
      <c r="B19" s="25">
        <v>2002</v>
      </c>
      <c r="C19" s="21">
        <v>1156737.4119838839</v>
      </c>
      <c r="D19" s="21">
        <v>135313.00940595558</v>
      </c>
      <c r="E19" s="21">
        <v>374368.62139135442</v>
      </c>
      <c r="F19" s="21">
        <v>331137.53348883695</v>
      </c>
      <c r="G19" s="21">
        <v>1143918.907364212</v>
      </c>
      <c r="H19" s="21">
        <v>53782.337440550124</v>
      </c>
      <c r="I19" s="21">
        <v>27958.929364454267</v>
      </c>
      <c r="J19" s="21">
        <v>44505.410719154213</v>
      </c>
      <c r="K19" s="21">
        <v>165198.65751567658</v>
      </c>
      <c r="L19" s="21">
        <v>23211.135916815605</v>
      </c>
      <c r="M19" s="22">
        <v>3456131.9545908943</v>
      </c>
    </row>
    <row r="20" spans="2:13" ht="15" x14ac:dyDescent="0.2">
      <c r="B20" s="25">
        <v>2003</v>
      </c>
      <c r="C20" s="21">
        <v>1206414.4942746356</v>
      </c>
      <c r="D20" s="21">
        <v>147613.54033503984</v>
      </c>
      <c r="E20" s="21">
        <v>383022.72507648967</v>
      </c>
      <c r="F20" s="21">
        <v>338839.0315803822</v>
      </c>
      <c r="G20" s="21">
        <v>1214158.1113341008</v>
      </c>
      <c r="H20" s="21">
        <v>55435.730968465061</v>
      </c>
      <c r="I20" s="21">
        <v>29846.217586562048</v>
      </c>
      <c r="J20" s="21">
        <v>47522.741889067271</v>
      </c>
      <c r="K20" s="21">
        <v>167252.6293129563</v>
      </c>
      <c r="L20" s="21">
        <v>23720.148124867468</v>
      </c>
      <c r="M20" s="22">
        <v>3613825.3704825663</v>
      </c>
    </row>
    <row r="21" spans="2:13" ht="15" x14ac:dyDescent="0.2">
      <c r="B21" s="25">
        <v>2004</v>
      </c>
      <c r="C21" s="21">
        <v>1253462.2775892883</v>
      </c>
      <c r="D21" s="21">
        <v>158298.31596286088</v>
      </c>
      <c r="E21" s="21">
        <v>391856.0584123474</v>
      </c>
      <c r="F21" s="21">
        <v>348387.49122262269</v>
      </c>
      <c r="G21" s="21">
        <v>1303770.2482505832</v>
      </c>
      <c r="H21" s="21">
        <v>57345.422896913151</v>
      </c>
      <c r="I21" s="21">
        <v>31437.776884977728</v>
      </c>
      <c r="J21" s="21">
        <v>50290.943844476074</v>
      </c>
      <c r="K21" s="21">
        <v>170049.50801248068</v>
      </c>
      <c r="L21" s="21">
        <v>24548.189111205356</v>
      </c>
      <c r="M21" s="22">
        <v>3789446.2321877554</v>
      </c>
    </row>
    <row r="22" spans="2:13" ht="15" x14ac:dyDescent="0.2">
      <c r="B22" s="25">
        <v>2005</v>
      </c>
      <c r="C22" s="21">
        <v>1319875.8246645057</v>
      </c>
      <c r="D22" s="21">
        <v>175263.29855199784</v>
      </c>
      <c r="E22" s="21">
        <v>405148.62545818061</v>
      </c>
      <c r="F22" s="21">
        <v>361407.6291993577</v>
      </c>
      <c r="G22" s="21">
        <v>1457868.3173487626</v>
      </c>
      <c r="H22" s="21">
        <v>59627.912498864018</v>
      </c>
      <c r="I22" s="21">
        <v>33045.46685195843</v>
      </c>
      <c r="J22" s="21">
        <v>53675.69579837023</v>
      </c>
      <c r="K22" s="21">
        <v>173342.85284450639</v>
      </c>
      <c r="L22" s="21">
        <v>25871.80008179092</v>
      </c>
      <c r="M22" s="22">
        <v>4065127.4232982942</v>
      </c>
    </row>
    <row r="23" spans="2:13" ht="15" x14ac:dyDescent="0.2">
      <c r="B23" s="25">
        <v>2006</v>
      </c>
      <c r="C23" s="21">
        <v>1400539.0251204143</v>
      </c>
      <c r="D23" s="21">
        <v>190349.05825330951</v>
      </c>
      <c r="E23" s="21">
        <v>424015.23464148317</v>
      </c>
      <c r="F23" s="21">
        <v>378019.52937657136</v>
      </c>
      <c r="G23" s="21">
        <v>1773463.9516751992</v>
      </c>
      <c r="H23" s="21">
        <v>61724.003264063496</v>
      </c>
      <c r="I23" s="21">
        <v>34736.498606525092</v>
      </c>
      <c r="J23" s="21">
        <v>56216.276097361479</v>
      </c>
      <c r="K23" s="21">
        <v>179598.86380297481</v>
      </c>
      <c r="L23" s="21">
        <v>28940.211702159886</v>
      </c>
      <c r="M23" s="22">
        <v>4527602.6525400626</v>
      </c>
    </row>
    <row r="24" spans="2:13" ht="15" x14ac:dyDescent="0.2">
      <c r="B24" s="25">
        <v>2007</v>
      </c>
      <c r="C24" s="21">
        <v>1503895.3878025506</v>
      </c>
      <c r="D24" s="21">
        <v>210938.06438005515</v>
      </c>
      <c r="E24" s="21">
        <v>456053.43085638125</v>
      </c>
      <c r="F24" s="21">
        <v>403819.63759807328</v>
      </c>
      <c r="G24" s="21">
        <v>2142226.2695919541</v>
      </c>
      <c r="H24" s="21">
        <v>64012.765903789652</v>
      </c>
      <c r="I24" s="21">
        <v>36606.760011814236</v>
      </c>
      <c r="J24" s="21">
        <v>59358.171874526663</v>
      </c>
      <c r="K24" s="21">
        <v>195426.63425827757</v>
      </c>
      <c r="L24" s="21">
        <v>34664.806746236107</v>
      </c>
      <c r="M24" s="22">
        <v>5107001.9290236589</v>
      </c>
    </row>
    <row r="25" spans="2:13" ht="15" x14ac:dyDescent="0.2">
      <c r="B25" s="25">
        <v>2008</v>
      </c>
      <c r="C25" s="21">
        <v>1626800.3284889883</v>
      </c>
      <c r="D25" s="21">
        <v>231507.35524522129</v>
      </c>
      <c r="E25" s="21">
        <v>494128.08170761267</v>
      </c>
      <c r="F25" s="21">
        <v>433251.83469146641</v>
      </c>
      <c r="G25" s="21">
        <v>2587124.4469873677</v>
      </c>
      <c r="H25" s="21">
        <v>66248.655796552674</v>
      </c>
      <c r="I25" s="21">
        <v>37692.891695192506</v>
      </c>
      <c r="J25" s="21">
        <v>63152.463580321702</v>
      </c>
      <c r="K25" s="21">
        <v>207638.44651025417</v>
      </c>
      <c r="L25" s="21">
        <v>38774.542637302722</v>
      </c>
      <c r="M25" s="22">
        <v>5786319.0473402804</v>
      </c>
    </row>
    <row r="26" spans="2:13" ht="15" x14ac:dyDescent="0.2">
      <c r="B26" s="25">
        <v>2009</v>
      </c>
      <c r="C26" s="21">
        <v>1724404.3155311863</v>
      </c>
      <c r="D26" s="21">
        <v>246222.10956953742</v>
      </c>
      <c r="E26" s="21">
        <v>525004.86978582898</v>
      </c>
      <c r="F26" s="21">
        <v>455576.67998545931</v>
      </c>
      <c r="G26" s="21">
        <v>2908579.994744176</v>
      </c>
      <c r="H26" s="21">
        <v>68125.190239617106</v>
      </c>
      <c r="I26" s="21">
        <v>38779.919526824386</v>
      </c>
      <c r="J26" s="21">
        <v>66308.697729544685</v>
      </c>
      <c r="K26" s="21">
        <v>216179.63551543426</v>
      </c>
      <c r="L26" s="21">
        <v>39601.687475387</v>
      </c>
      <c r="M26" s="22">
        <v>6288783.1001029955</v>
      </c>
    </row>
    <row r="27" spans="2:13" ht="15" x14ac:dyDescent="0.2">
      <c r="B27" s="25">
        <v>2010</v>
      </c>
      <c r="C27" s="21">
        <v>1818447.9055617822</v>
      </c>
      <c r="D27" s="21">
        <v>259693.0101178395</v>
      </c>
      <c r="E27" s="21">
        <v>546610.10803217115</v>
      </c>
      <c r="F27" s="21">
        <v>475041.91620217497</v>
      </c>
      <c r="G27" s="21">
        <v>3201163.4380660988</v>
      </c>
      <c r="H27" s="21">
        <v>70024.128389021847</v>
      </c>
      <c r="I27" s="21">
        <v>39767.474902305286</v>
      </c>
      <c r="J27" s="21">
        <v>68020.340893944434</v>
      </c>
      <c r="K27" s="21">
        <v>220996.43237860111</v>
      </c>
      <c r="L27" s="21">
        <v>40133.103389779171</v>
      </c>
      <c r="M27" s="22">
        <v>6739897.8579337187</v>
      </c>
    </row>
    <row r="28" spans="2:13" ht="15" x14ac:dyDescent="0.2">
      <c r="B28" s="25">
        <v>2011</v>
      </c>
      <c r="C28" s="21">
        <v>1967454.9564311893</v>
      </c>
      <c r="D28" s="21">
        <v>278394.72802247736</v>
      </c>
      <c r="E28" s="21">
        <v>594521.77826330625</v>
      </c>
      <c r="F28" s="21">
        <v>503774.2215094968</v>
      </c>
      <c r="G28" s="21">
        <v>3600192.2671003602</v>
      </c>
      <c r="H28" s="21">
        <v>72317.371770016063</v>
      </c>
      <c r="I28" s="21">
        <v>40240.641180212653</v>
      </c>
      <c r="J28" s="21">
        <v>70604.832457362689</v>
      </c>
      <c r="K28" s="21">
        <v>230706.19870649179</v>
      </c>
      <c r="L28" s="21">
        <v>42140.475477871019</v>
      </c>
      <c r="M28" s="22">
        <v>7400347.4709187839</v>
      </c>
    </row>
    <row r="29" spans="2:13" ht="15" x14ac:dyDescent="0.2">
      <c r="B29" s="25">
        <v>2012</v>
      </c>
      <c r="C29" s="21">
        <v>2132961.8889461085</v>
      </c>
      <c r="D29" s="21">
        <v>293188.34339311137</v>
      </c>
      <c r="E29" s="21">
        <v>652002.51954651484</v>
      </c>
      <c r="F29" s="21">
        <v>526135.80888188782</v>
      </c>
      <c r="G29" s="21">
        <v>4071136.9934870191</v>
      </c>
      <c r="H29" s="21">
        <v>74522.792622156252</v>
      </c>
      <c r="I29" s="21">
        <v>40939.636818030347</v>
      </c>
      <c r="J29" s="21">
        <v>74663.487897973391</v>
      </c>
      <c r="K29" s="21">
        <v>247569.91654297058</v>
      </c>
      <c r="L29" s="21">
        <v>51717.611864227081</v>
      </c>
      <c r="M29" s="22">
        <v>8164839</v>
      </c>
    </row>
    <row r="30" spans="2:13" ht="15" x14ac:dyDescent="0.2">
      <c r="B30" s="6">
        <v>2013</v>
      </c>
      <c r="C30" s="19">
        <v>2225212.3745330018</v>
      </c>
      <c r="D30" s="19">
        <v>305982.78463477007</v>
      </c>
      <c r="E30" s="19">
        <v>677406.71799583174</v>
      </c>
      <c r="F30" s="19">
        <v>535660.37586219015</v>
      </c>
      <c r="G30" s="19">
        <v>4413496.42134347</v>
      </c>
      <c r="H30" s="19">
        <v>75552.546577731744</v>
      </c>
      <c r="I30" s="19">
        <v>42679.610314903759</v>
      </c>
      <c r="J30" s="19">
        <v>77194.028709708989</v>
      </c>
      <c r="K30" s="19">
        <v>252825.54709575698</v>
      </c>
      <c r="L30" s="19">
        <v>53314.830974537042</v>
      </c>
      <c r="M30" s="20">
        <v>8659325.2380419038</v>
      </c>
    </row>
    <row r="31" spans="2:13" ht="15" x14ac:dyDescent="0.2">
      <c r="B31" s="6">
        <v>2014</v>
      </c>
      <c r="C31" s="19">
        <v>2321452.688599776</v>
      </c>
      <c r="D31" s="19">
        <v>319335.56228500413</v>
      </c>
      <c r="E31" s="19">
        <v>703800.74896803696</v>
      </c>
      <c r="F31" s="19">
        <v>545357.36481915868</v>
      </c>
      <c r="G31" s="19">
        <v>4784646.3266586037</v>
      </c>
      <c r="H31" s="19">
        <v>77373.626066272191</v>
      </c>
      <c r="I31" s="19">
        <v>44493.534340045866</v>
      </c>
      <c r="J31" s="19">
        <v>79183.431065763783</v>
      </c>
      <c r="K31" s="19">
        <v>258192.74876709079</v>
      </c>
      <c r="L31" s="19">
        <v>54961.377747018196</v>
      </c>
      <c r="M31" s="20">
        <v>9188797.4093167726</v>
      </c>
    </row>
    <row r="32" spans="2:13" ht="15" x14ac:dyDescent="0.2">
      <c r="B32" s="6">
        <v>2015</v>
      </c>
      <c r="C32" s="19">
        <v>2421855.3910109955</v>
      </c>
      <c r="D32" s="19">
        <v>333271.04157706228</v>
      </c>
      <c r="E32" s="19">
        <v>731223.17964820901</v>
      </c>
      <c r="F32" s="19">
        <v>558112.68538553582</v>
      </c>
      <c r="G32" s="19">
        <v>5187007.8245671438</v>
      </c>
      <c r="H32" s="19">
        <v>79192.621123711433</v>
      </c>
      <c r="I32" s="19">
        <v>46384.551861232358</v>
      </c>
      <c r="J32" s="19">
        <v>80988.353327513119</v>
      </c>
      <c r="K32" s="19">
        <v>263487.3550970658</v>
      </c>
      <c r="L32" s="19">
        <v>56658.775590850637</v>
      </c>
      <c r="M32" s="20">
        <v>9758181.7791893184</v>
      </c>
    </row>
    <row r="33" spans="2:13" ht="15" x14ac:dyDescent="0.2">
      <c r="B33" s="6">
        <v>2016</v>
      </c>
      <c r="C33" s="19">
        <v>2526600.504835973</v>
      </c>
      <c r="D33" s="19">
        <v>347814.65101820184</v>
      </c>
      <c r="E33" s="19">
        <v>759714.07992792537</v>
      </c>
      <c r="F33" s="19">
        <v>576310.76619655068</v>
      </c>
      <c r="G33" s="19">
        <v>5623205.6321935365</v>
      </c>
      <c r="H33" s="19">
        <v>81007.428008690767</v>
      </c>
      <c r="I33" s="19">
        <v>48355.939425358229</v>
      </c>
      <c r="J33" s="19">
        <v>82616.861299481476</v>
      </c>
      <c r="K33" s="19">
        <v>270564.12862032547</v>
      </c>
      <c r="L33" s="19">
        <v>58408.59496337016</v>
      </c>
      <c r="M33" s="20">
        <v>10374598.586489411</v>
      </c>
    </row>
    <row r="34" spans="2:13" ht="15" x14ac:dyDescent="0.2">
      <c r="B34" s="6">
        <v>2017</v>
      </c>
      <c r="C34" s="19">
        <v>2635875.8391319704</v>
      </c>
      <c r="D34" s="19">
        <v>362548.60919338389</v>
      </c>
      <c r="E34" s="19">
        <v>789315.08095573238</v>
      </c>
      <c r="F34" s="19">
        <v>594670.55372182664</v>
      </c>
      <c r="G34" s="19">
        <v>6096085.190419361</v>
      </c>
      <c r="H34" s="19">
        <v>82815.962349068301</v>
      </c>
      <c r="I34" s="19">
        <v>50411.112835677392</v>
      </c>
      <c r="J34" s="19">
        <v>84078.874251225498</v>
      </c>
      <c r="K34" s="19">
        <v>277775.25422960188</v>
      </c>
      <c r="L34" s="19">
        <v>60212.454823078384</v>
      </c>
      <c r="M34" s="20">
        <v>11033788.931910926</v>
      </c>
    </row>
    <row r="35" spans="2:13" ht="15" x14ac:dyDescent="0.2">
      <c r="B35" s="6">
        <v>2018</v>
      </c>
      <c r="C35" s="19">
        <v>2749291.0100585623</v>
      </c>
      <c r="D35" s="19">
        <v>376194.57026569074</v>
      </c>
      <c r="E35" s="19">
        <v>821497.26822462189</v>
      </c>
      <c r="F35" s="19">
        <v>613166.51332439831</v>
      </c>
      <c r="G35" s="19">
        <v>6617844.5953648202</v>
      </c>
      <c r="H35" s="19">
        <v>84616.168656352151</v>
      </c>
      <c r="I35" s="19">
        <v>52553.633070330361</v>
      </c>
      <c r="J35" s="19">
        <v>85385.538051355645</v>
      </c>
      <c r="K35" s="19">
        <v>285120.30804962059</v>
      </c>
      <c r="L35" s="19">
        <v>62072.024127526842</v>
      </c>
      <c r="M35" s="20">
        <v>11747741.62919328</v>
      </c>
    </row>
    <row r="36" spans="2:13" ht="15" x14ac:dyDescent="0.2">
      <c r="B36" s="6">
        <v>2019</v>
      </c>
      <c r="C36" s="19">
        <v>2859756.2310294365</v>
      </c>
      <c r="D36" s="19">
        <v>389255.44128898741</v>
      </c>
      <c r="E36" s="19">
        <v>855995.03065602237</v>
      </c>
      <c r="F36" s="19">
        <v>631772.32200538658</v>
      </c>
      <c r="G36" s="19">
        <v>7184294.3908212967</v>
      </c>
      <c r="H36" s="19">
        <v>86406.029558651891</v>
      </c>
      <c r="I36" s="19">
        <v>54460.069776863289</v>
      </c>
      <c r="J36" s="19">
        <v>86548.684650106356</v>
      </c>
      <c r="K36" s="19">
        <v>292598.69267082663</v>
      </c>
      <c r="L36" s="19">
        <v>63989.023377460959</v>
      </c>
      <c r="M36" s="20">
        <v>12505075.915835038</v>
      </c>
    </row>
    <row r="37" spans="2:13" ht="15" x14ac:dyDescent="0.2">
      <c r="B37" s="6">
        <v>2020</v>
      </c>
      <c r="C37" s="19">
        <v>2970761.305583436</v>
      </c>
      <c r="D37" s="19">
        <v>401687.63135656028</v>
      </c>
      <c r="E37" s="19">
        <v>891293.50108441582</v>
      </c>
      <c r="F37" s="19">
        <v>650461.01438219729</v>
      </c>
      <c r="G37" s="19">
        <v>7772458.0192707544</v>
      </c>
      <c r="H37" s="19">
        <v>88183.574665223248</v>
      </c>
      <c r="I37" s="19">
        <v>56058.846216839542</v>
      </c>
      <c r="J37" s="19">
        <v>87580.386008621179</v>
      </c>
      <c r="K37" s="19">
        <v>300209.63192505465</v>
      </c>
      <c r="L37" s="19">
        <v>65965.226208652515</v>
      </c>
      <c r="M37" s="20">
        <v>13284659.136701752</v>
      </c>
    </row>
    <row r="38" spans="2:13" ht="15" x14ac:dyDescent="0.2">
      <c r="B38" s="6">
        <v>2021</v>
      </c>
      <c r="C38" s="19">
        <v>3082016.1547610164</v>
      </c>
      <c r="D38" s="19">
        <v>413459.50225291395</v>
      </c>
      <c r="E38" s="19">
        <v>927358.21661194705</v>
      </c>
      <c r="F38" s="19">
        <v>669205.13658542978</v>
      </c>
      <c r="G38" s="19">
        <v>8378910.1069598254</v>
      </c>
      <c r="H38" s="19">
        <v>89946.888981750293</v>
      </c>
      <c r="I38" s="19">
        <v>57647.877005752824</v>
      </c>
      <c r="J38" s="19">
        <v>88492.601630905308</v>
      </c>
      <c r="K38" s="19">
        <v>307952.16599344299</v>
      </c>
      <c r="L38" s="19">
        <v>68049.675793425311</v>
      </c>
      <c r="M38" s="20">
        <v>14083038.32657641</v>
      </c>
    </row>
    <row r="39" spans="2:13" ht="15" x14ac:dyDescent="0.2">
      <c r="B39" s="6">
        <v>2022</v>
      </c>
      <c r="C39" s="19">
        <v>3193228.0778578687</v>
      </c>
      <c r="D39" s="19">
        <v>424550.90213388094</v>
      </c>
      <c r="E39" s="19">
        <v>964150.51792708086</v>
      </c>
      <c r="F39" s="19">
        <v>687976.90624164569</v>
      </c>
      <c r="G39" s="19">
        <v>8999725.2188015189</v>
      </c>
      <c r="H39" s="19">
        <v>91694.120802810023</v>
      </c>
      <c r="I39" s="19">
        <v>59224.131379108469</v>
      </c>
      <c r="J39" s="19">
        <v>89296.912813673611</v>
      </c>
      <c r="K39" s="19">
        <v>315825.14688507147</v>
      </c>
      <c r="L39" s="19">
        <v>70260.165126924592</v>
      </c>
      <c r="M39" s="20">
        <v>14895932.099969584</v>
      </c>
    </row>
    <row r="40" spans="2:13" ht="15" x14ac:dyDescent="0.2">
      <c r="B40" s="6">
        <v>2023</v>
      </c>
      <c r="C40" s="19">
        <v>3304104.8253682894</v>
      </c>
      <c r="D40" s="19">
        <v>434952.37048443413</v>
      </c>
      <c r="E40" s="19">
        <v>1001627.625608098</v>
      </c>
      <c r="F40" s="19">
        <v>706748.37657979177</v>
      </c>
      <c r="G40" s="19">
        <v>9630568.6730281748</v>
      </c>
      <c r="H40" s="19">
        <v>93423.489016316948</v>
      </c>
      <c r="I40" s="19">
        <v>60784.677287419654</v>
      </c>
      <c r="J40" s="19">
        <v>90004.333205152012</v>
      </c>
      <c r="K40" s="19">
        <v>323827.23432480474</v>
      </c>
      <c r="L40" s="19">
        <v>72430.99664514733</v>
      </c>
      <c r="M40" s="20">
        <v>15718472.601547631</v>
      </c>
    </row>
    <row r="41" spans="2:13" ht="15" x14ac:dyDescent="0.2">
      <c r="B41" s="6">
        <v>2024</v>
      </c>
      <c r="C41" s="19">
        <v>3414357.6618810203</v>
      </c>
      <c r="D41" s="19">
        <v>444664.09857683809</v>
      </c>
      <c r="E41" s="19">
        <v>1039742.7618743222</v>
      </c>
      <c r="F41" s="19">
        <v>725491.602610567</v>
      </c>
      <c r="G41" s="19">
        <v>10266811.438307649</v>
      </c>
      <c r="H41" s="19">
        <v>95133.289763949506</v>
      </c>
      <c r="I41" s="19">
        <v>62326.702401550101</v>
      </c>
      <c r="J41" s="19">
        <v>90625.183713924227</v>
      </c>
      <c r="K41" s="19">
        <v>331956.89208852028</v>
      </c>
      <c r="L41" s="19">
        <v>74556.399065278689</v>
      </c>
      <c r="M41" s="20">
        <v>16545666.030283619</v>
      </c>
    </row>
    <row r="42" spans="2:13" ht="15" x14ac:dyDescent="0.2">
      <c r="B42" s="6">
        <v>2025</v>
      </c>
      <c r="C42" s="19">
        <v>3523704.3509894749</v>
      </c>
      <c r="D42" s="19">
        <v>453694.72986973909</v>
      </c>
      <c r="E42" s="19">
        <v>1078445.3185681785</v>
      </c>
      <c r="F42" s="19">
        <v>744178.80728329055</v>
      </c>
      <c r="G42" s="19">
        <v>10903663.072506364</v>
      </c>
      <c r="H42" s="19">
        <v>96821.902411399191</v>
      </c>
      <c r="I42" s="19">
        <v>63847.533210577349</v>
      </c>
      <c r="J42" s="19">
        <v>91169.019671731454</v>
      </c>
      <c r="K42" s="19">
        <v>340212.38482328772</v>
      </c>
      <c r="L42" s="19">
        <v>76631.127304979906</v>
      </c>
      <c r="M42" s="20">
        <v>17372368.246639021</v>
      </c>
    </row>
    <row r="43" spans="2:13" ht="15" x14ac:dyDescent="0.2">
      <c r="B43" s="6">
        <v>2026</v>
      </c>
      <c r="C43" s="19">
        <v>3631871.9972338467</v>
      </c>
      <c r="D43" s="19">
        <v>462060.07871274871</v>
      </c>
      <c r="E43" s="19">
        <v>1117681.0713139123</v>
      </c>
      <c r="F43" s="19">
        <v>762782.54552531079</v>
      </c>
      <c r="G43" s="19">
        <v>11536314.802818824</v>
      </c>
      <c r="H43" s="19">
        <v>98487.794792534492</v>
      </c>
      <c r="I43" s="19">
        <v>65344.6519586184</v>
      </c>
      <c r="J43" s="19">
        <v>91644.598930856446</v>
      </c>
      <c r="K43" s="19">
        <v>348591.77538912406</v>
      </c>
      <c r="L43" s="19">
        <v>78650.502846645424</v>
      </c>
      <c r="M43" s="20">
        <v>18193429.819522422</v>
      </c>
    </row>
    <row r="44" spans="2:13" ht="15" x14ac:dyDescent="0.2">
      <c r="B44" s="6">
        <v>2027</v>
      </c>
      <c r="C44" s="19">
        <v>3738599.6854511816</v>
      </c>
      <c r="D44" s="19">
        <v>469781.83527576842</v>
      </c>
      <c r="E44" s="19">
        <v>1157392.4389078745</v>
      </c>
      <c r="F44" s="19">
        <v>781275.86411469209</v>
      </c>
      <c r="G44" s="19">
        <v>12160083.768528912</v>
      </c>
      <c r="H44" s="19">
        <v>100129.52770201088</v>
      </c>
      <c r="I44" s="19">
        <v>66815.711223349004</v>
      </c>
      <c r="J44" s="19">
        <v>92059.880867710453</v>
      </c>
      <c r="K44" s="19">
        <v>357092.92275766202</v>
      </c>
      <c r="L44" s="19">
        <v>80610.441469401849</v>
      </c>
      <c r="M44" s="19">
        <v>19003842.076298565</v>
      </c>
    </row>
    <row r="45" spans="2:13" ht="15" x14ac:dyDescent="0.2">
      <c r="B45" s="6">
        <v>2028</v>
      </c>
      <c r="C45" s="19">
        <v>3843640.8653667504</v>
      </c>
      <c r="D45" s="19">
        <v>476886.31172639504</v>
      </c>
      <c r="E45" s="19">
        <v>1197518.786074603</v>
      </c>
      <c r="F45" s="19">
        <v>799632.45542632346</v>
      </c>
      <c r="G45" s="19">
        <v>12770549.32256498</v>
      </c>
      <c r="H45" s="19">
        <v>101745.75862126633</v>
      </c>
      <c r="I45" s="19">
        <v>68258.545998119807</v>
      </c>
      <c r="J45" s="19">
        <v>92422.047775523868</v>
      </c>
      <c r="K45" s="19">
        <v>365713.48050143349</v>
      </c>
      <c r="L45" s="19">
        <v>82507.46852215557</v>
      </c>
      <c r="M45" s="19">
        <v>19798875.04257755</v>
      </c>
    </row>
    <row r="46" spans="2:13" ht="15" x14ac:dyDescent="0.2">
      <c r="B46" s="6">
        <v>2029</v>
      </c>
      <c r="C46" s="19">
        <v>3946765.4384017247</v>
      </c>
      <c r="D46" s="19">
        <v>483403.27101008815</v>
      </c>
      <c r="E46" s="19">
        <v>1237996.7667992727</v>
      </c>
      <c r="F46" s="19">
        <v>817826.80322178837</v>
      </c>
      <c r="G46" s="19">
        <v>13363673.136533117</v>
      </c>
      <c r="H46" s="19">
        <v>103335.24467301278</v>
      </c>
      <c r="I46" s="19">
        <v>69671.183199447754</v>
      </c>
      <c r="J46" s="19">
        <v>92737.541661613825</v>
      </c>
      <c r="K46" s="19">
        <v>374450.89590547245</v>
      </c>
      <c r="L46" s="19">
        <v>84338.722310878176</v>
      </c>
      <c r="M46" s="19">
        <v>20574199.003716413</v>
      </c>
    </row>
    <row r="47" spans="2:13" ht="15" x14ac:dyDescent="0.2">
      <c r="B47" s="6">
        <v>2030</v>
      </c>
      <c r="C47" s="19">
        <v>4047761.5140062217</v>
      </c>
      <c r="D47" s="19">
        <v>489364.86645137973</v>
      </c>
      <c r="E47" s="19">
        <v>1278760.7045491219</v>
      </c>
      <c r="F47" s="19">
        <v>835834.31882012135</v>
      </c>
      <c r="G47" s="19">
        <v>13935896.539689198</v>
      </c>
      <c r="H47" s="19">
        <v>104896.84480907854</v>
      </c>
      <c r="I47" s="19">
        <v>71051.848580170597</v>
      </c>
      <c r="J47" s="19">
        <v>93012.11089629482</v>
      </c>
      <c r="K47" s="19">
        <v>383302.40973058651</v>
      </c>
      <c r="L47" s="19">
        <v>86101.946510398702</v>
      </c>
      <c r="M47" s="19">
        <v>21325983.104042567</v>
      </c>
    </row>
    <row r="49" spans="2:2" ht="18.75" x14ac:dyDescent="0.3">
      <c r="B49" s="16" t="s">
        <v>28</v>
      </c>
    </row>
  </sheetData>
  <hyperlinks>
    <hyperlink ref="B49" location="Índice!A1" display="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10"/>
  <sheetViews>
    <sheetView zoomScale="80" zoomScaleNormal="80" workbookViewId="0"/>
  </sheetViews>
  <sheetFormatPr baseColWidth="10" defaultRowHeight="15" x14ac:dyDescent="0.25"/>
  <cols>
    <col min="1" max="1" width="11.42578125" style="8"/>
    <col min="2" max="2" width="9.140625" style="8" customWidth="1"/>
    <col min="3" max="5" width="11.42578125" style="8"/>
    <col min="6" max="6" width="13.42578125" style="8" bestFit="1" customWidth="1"/>
    <col min="7" max="7" width="13.5703125" style="8" customWidth="1"/>
    <col min="8" max="8" width="10" style="8" customWidth="1"/>
    <col min="9" max="9" width="11.42578125" style="8"/>
    <col min="10" max="10" width="13.7109375" style="8" customWidth="1"/>
    <col min="11" max="11" width="10.5703125" style="8" customWidth="1"/>
    <col min="12" max="12" width="16.28515625" style="8" customWidth="1"/>
    <col min="13" max="14" width="11.42578125" style="8"/>
    <col min="15" max="15" width="15.28515625" style="8" customWidth="1"/>
    <col min="16" max="16" width="17.42578125" style="8" bestFit="1" customWidth="1"/>
    <col min="17" max="16384" width="11.42578125" style="8"/>
  </cols>
  <sheetData>
    <row r="2" spans="2:19" x14ac:dyDescent="0.25">
      <c r="B2" s="1"/>
      <c r="C2" s="1"/>
    </row>
    <row r="3" spans="2:19" x14ac:dyDescent="0.25">
      <c r="B3" s="1"/>
      <c r="C3" s="1"/>
    </row>
    <row r="4" spans="2:19" x14ac:dyDescent="0.25">
      <c r="B4" s="1"/>
      <c r="C4" s="1"/>
    </row>
    <row r="5" spans="2:19" x14ac:dyDescent="0.25">
      <c r="B5" s="1"/>
      <c r="C5" s="1"/>
    </row>
    <row r="6" spans="2:19" x14ac:dyDescent="0.25">
      <c r="B6" s="1"/>
      <c r="C6" s="1"/>
    </row>
    <row r="7" spans="2:19" x14ac:dyDescent="0.25">
      <c r="B7" s="1"/>
      <c r="C7" s="1"/>
    </row>
    <row r="8" spans="2:19" x14ac:dyDescent="0.25">
      <c r="B8" s="1"/>
      <c r="C8" s="1"/>
    </row>
    <row r="9" spans="2:19" x14ac:dyDescent="0.25">
      <c r="B9" s="1"/>
      <c r="C9" s="1"/>
    </row>
    <row r="10" spans="2:19" ht="15.75" x14ac:dyDescent="0.25">
      <c r="B10" s="1"/>
      <c r="C10" s="7" t="s">
        <v>26</v>
      </c>
    </row>
    <row r="11" spans="2:19" ht="15.75" x14ac:dyDescent="0.25">
      <c r="B11" s="1"/>
      <c r="C11" s="7" t="str">
        <f>+Índice!C11</f>
        <v>Fecha: 17 de diciembre de 2015</v>
      </c>
    </row>
    <row r="13" spans="2:19" ht="20.25" x14ac:dyDescent="0.3">
      <c r="B13" s="2" t="str">
        <f>+Índice!C17</f>
        <v>Consumos - sector transporte</v>
      </c>
      <c r="C13" s="1"/>
      <c r="D13" s="1"/>
      <c r="E13" s="1"/>
      <c r="F13" s="1"/>
      <c r="N13" s="1"/>
      <c r="O13" s="1"/>
      <c r="R13" s="1"/>
      <c r="S13" s="1"/>
    </row>
    <row r="14" spans="2:19" s="1" customFormat="1" ht="14.25" x14ac:dyDescent="0.2">
      <c r="B14" s="1" t="s">
        <v>31</v>
      </c>
      <c r="C14" s="1" t="s">
        <v>55</v>
      </c>
      <c r="H14" s="1" t="s">
        <v>31</v>
      </c>
      <c r="I14" s="1" t="s">
        <v>53</v>
      </c>
      <c r="K14" s="1" t="s">
        <v>31</v>
      </c>
      <c r="L14" s="1" t="s">
        <v>54</v>
      </c>
      <c r="N14" s="1" t="s">
        <v>31</v>
      </c>
      <c r="O14" s="1" t="s">
        <v>56</v>
      </c>
    </row>
    <row r="15" spans="2:19" x14ac:dyDescent="0.25">
      <c r="B15" s="1"/>
      <c r="C15" s="1"/>
      <c r="D15" s="1"/>
      <c r="E15" s="1"/>
      <c r="F15" s="1"/>
      <c r="N15" s="1"/>
      <c r="O15" s="1"/>
      <c r="R15" s="1"/>
      <c r="S15" s="1"/>
    </row>
    <row r="16" spans="2:19" ht="15.75" x14ac:dyDescent="0.25">
      <c r="B16" s="7"/>
      <c r="C16" s="9" t="s">
        <v>11</v>
      </c>
      <c r="D16" s="9" t="s">
        <v>12</v>
      </c>
      <c r="I16" s="9" t="s">
        <v>13</v>
      </c>
      <c r="L16" s="9" t="s">
        <v>18</v>
      </c>
      <c r="N16" s="7"/>
      <c r="O16" s="26" t="s">
        <v>46</v>
      </c>
      <c r="P16" s="26" t="s">
        <v>47</v>
      </c>
      <c r="R16" s="1"/>
      <c r="S16" s="1"/>
    </row>
    <row r="17" spans="2:19" ht="15.75" x14ac:dyDescent="0.25">
      <c r="B17" s="7"/>
      <c r="C17" s="183" t="s">
        <v>17</v>
      </c>
      <c r="D17" s="184"/>
      <c r="I17" s="9" t="s">
        <v>33</v>
      </c>
      <c r="L17" s="9" t="s">
        <v>34</v>
      </c>
      <c r="N17" s="7"/>
      <c r="O17" s="183" t="s">
        <v>17</v>
      </c>
      <c r="P17" s="184"/>
      <c r="R17" s="1"/>
      <c r="S17" s="1"/>
    </row>
    <row r="18" spans="2:19" ht="15.75" x14ac:dyDescent="0.25">
      <c r="B18" s="18">
        <v>2003</v>
      </c>
      <c r="C18" s="11">
        <v>50822.677010042957</v>
      </c>
      <c r="D18" s="11">
        <v>87491.873444741286</v>
      </c>
      <c r="H18" s="18">
        <v>2003</v>
      </c>
      <c r="I18" s="46">
        <v>12.172168730724874</v>
      </c>
      <c r="K18" s="18">
        <v>2003</v>
      </c>
      <c r="L18" s="46">
        <v>52</v>
      </c>
      <c r="N18" s="18">
        <v>2003</v>
      </c>
      <c r="O18" s="11"/>
      <c r="P18" s="11"/>
      <c r="R18" s="1"/>
      <c r="S18" s="1"/>
    </row>
    <row r="19" spans="2:19" ht="15.75" x14ac:dyDescent="0.25">
      <c r="B19" s="18">
        <v>2004</v>
      </c>
      <c r="C19" s="11">
        <v>55552.901046603249</v>
      </c>
      <c r="D19" s="11">
        <v>84406.885423895379</v>
      </c>
      <c r="H19" s="18">
        <v>2004</v>
      </c>
      <c r="I19" s="46">
        <v>18.479551129675002</v>
      </c>
      <c r="K19" s="18">
        <v>2004</v>
      </c>
      <c r="L19" s="46">
        <v>55</v>
      </c>
      <c r="N19" s="18">
        <v>2004</v>
      </c>
      <c r="O19" s="11"/>
      <c r="P19" s="11"/>
      <c r="R19" s="1"/>
      <c r="S19" s="1"/>
    </row>
    <row r="20" spans="2:19" ht="15.75" x14ac:dyDescent="0.25">
      <c r="B20" s="18">
        <v>2005</v>
      </c>
      <c r="C20" s="11">
        <v>60140.998276637212</v>
      </c>
      <c r="D20" s="11">
        <v>81467.892850266566</v>
      </c>
      <c r="H20" s="18">
        <v>2005</v>
      </c>
      <c r="I20" s="46">
        <v>29.635000933723536</v>
      </c>
      <c r="K20" s="18">
        <v>2005</v>
      </c>
      <c r="L20" s="46">
        <v>55</v>
      </c>
      <c r="N20" s="18">
        <v>2005</v>
      </c>
      <c r="O20" s="11"/>
      <c r="P20" s="11">
        <v>389.52926157892233</v>
      </c>
      <c r="R20" s="1"/>
      <c r="S20" s="1"/>
    </row>
    <row r="21" spans="2:19" ht="15.75" x14ac:dyDescent="0.25">
      <c r="B21" s="18">
        <v>2006</v>
      </c>
      <c r="C21" s="11">
        <v>64981.128204921086</v>
      </c>
      <c r="D21" s="11">
        <v>79823.327183691799</v>
      </c>
      <c r="H21" s="18">
        <v>2006</v>
      </c>
      <c r="I21" s="46">
        <v>46.098076332212813</v>
      </c>
      <c r="K21" s="18">
        <v>2006</v>
      </c>
      <c r="L21" s="46">
        <v>57</v>
      </c>
      <c r="N21" s="18">
        <v>2006</v>
      </c>
      <c r="O21" s="11"/>
      <c r="P21" s="11">
        <v>4523.474320172214</v>
      </c>
      <c r="R21" s="1"/>
      <c r="S21" s="1"/>
    </row>
    <row r="22" spans="2:19" ht="15.75" x14ac:dyDescent="0.25">
      <c r="B22" s="18">
        <v>2007</v>
      </c>
      <c r="C22" s="11">
        <v>69390.116930781893</v>
      </c>
      <c r="D22" s="11">
        <v>77437.91893397161</v>
      </c>
      <c r="H22" s="18">
        <v>2007</v>
      </c>
      <c r="I22" s="46">
        <v>65.071761435390641</v>
      </c>
      <c r="K22" s="18">
        <v>2007</v>
      </c>
      <c r="L22" s="46">
        <v>57</v>
      </c>
      <c r="N22" s="18">
        <v>2007</v>
      </c>
      <c r="O22" s="11"/>
      <c r="P22" s="11">
        <v>4879.5674813447795</v>
      </c>
      <c r="R22" s="1"/>
      <c r="S22" s="1"/>
    </row>
    <row r="23" spans="2:19" ht="15.75" x14ac:dyDescent="0.25">
      <c r="B23" s="18">
        <v>2008</v>
      </c>
      <c r="C23" s="11">
        <v>72040.102707384081</v>
      </c>
      <c r="D23" s="11">
        <v>73956.177528019311</v>
      </c>
      <c r="H23" s="18">
        <v>2008</v>
      </c>
      <c r="I23" s="46">
        <v>77.396607368262053</v>
      </c>
      <c r="K23" s="18">
        <v>2008</v>
      </c>
      <c r="L23" s="46">
        <v>58</v>
      </c>
      <c r="N23" s="18">
        <v>2008</v>
      </c>
      <c r="O23" s="11">
        <v>446.3237373122264</v>
      </c>
      <c r="P23" s="11">
        <v>4246.8857796445955</v>
      </c>
      <c r="R23" s="1"/>
      <c r="S23" s="1"/>
    </row>
    <row r="24" spans="2:19" ht="15.75" x14ac:dyDescent="0.25">
      <c r="B24" s="18">
        <v>2009</v>
      </c>
      <c r="C24" s="11">
        <v>76278.509318866723</v>
      </c>
      <c r="D24" s="11">
        <v>74443.809588165241</v>
      </c>
      <c r="H24" s="18">
        <v>2009</v>
      </c>
      <c r="I24" s="46">
        <v>75.059887732115683</v>
      </c>
      <c r="K24" s="18">
        <v>2009</v>
      </c>
      <c r="L24" s="46">
        <v>60</v>
      </c>
      <c r="N24" s="18">
        <v>2009</v>
      </c>
      <c r="O24" s="11">
        <v>3210.3895866928137</v>
      </c>
      <c r="P24" s="11">
        <v>5831.3796908625363</v>
      </c>
      <c r="R24" s="1"/>
      <c r="S24" s="1"/>
    </row>
    <row r="25" spans="2:19" ht="15.75" x14ac:dyDescent="0.25">
      <c r="B25" s="18">
        <v>2010</v>
      </c>
      <c r="C25" s="11">
        <v>81228.912996054656</v>
      </c>
      <c r="D25" s="11">
        <v>76420.140511002566</v>
      </c>
      <c r="H25" s="18">
        <v>2010</v>
      </c>
      <c r="I25" s="46">
        <v>70.63671706240487</v>
      </c>
      <c r="K25" s="18">
        <v>2010</v>
      </c>
      <c r="L25" s="46">
        <v>62</v>
      </c>
      <c r="N25" s="18">
        <v>2010</v>
      </c>
      <c r="O25" s="11">
        <v>6624.670047066129</v>
      </c>
      <c r="P25" s="11">
        <v>5033.9295406483579</v>
      </c>
      <c r="R25" s="1"/>
      <c r="S25" s="1"/>
    </row>
    <row r="26" spans="2:19" ht="15.75" x14ac:dyDescent="0.25">
      <c r="B26" s="6">
        <v>2011</v>
      </c>
      <c r="C26" s="11">
        <v>87688.462430164858</v>
      </c>
      <c r="D26" s="11">
        <v>80289.669944115871</v>
      </c>
      <c r="H26" s="6">
        <v>2011</v>
      </c>
      <c r="I26" s="46">
        <v>70.803047770167424</v>
      </c>
      <c r="K26" s="6">
        <v>2011</v>
      </c>
      <c r="L26" s="46">
        <v>63.035999999999994</v>
      </c>
      <c r="N26" s="6">
        <v>2011</v>
      </c>
      <c r="O26" s="11">
        <v>8837.5236393443065</v>
      </c>
      <c r="P26" s="11">
        <v>6063.6810655811405</v>
      </c>
      <c r="R26" s="1"/>
      <c r="S26" s="1"/>
    </row>
    <row r="27" spans="2:19" ht="15.75" x14ac:dyDescent="0.25">
      <c r="B27" s="6">
        <v>2012</v>
      </c>
      <c r="C27" s="11">
        <v>89830.746399660027</v>
      </c>
      <c r="D27" s="11">
        <v>83002.395417255437</v>
      </c>
      <c r="H27" s="6">
        <v>2012</v>
      </c>
      <c r="I27" s="46">
        <v>70.907779776361053</v>
      </c>
      <c r="K27" s="6">
        <v>2012</v>
      </c>
      <c r="L27" s="46">
        <v>72.253253540000017</v>
      </c>
      <c r="N27" s="6">
        <v>2012</v>
      </c>
      <c r="O27" s="11">
        <v>9584.0761577837802</v>
      </c>
      <c r="P27" s="11">
        <v>6332.5520057226322</v>
      </c>
      <c r="R27" s="1"/>
      <c r="S27" s="1"/>
    </row>
    <row r="28" spans="2:19" ht="15.75" x14ac:dyDescent="0.25">
      <c r="B28" s="6">
        <v>2013</v>
      </c>
      <c r="C28" s="11">
        <v>93118.566056221724</v>
      </c>
      <c r="D28" s="11">
        <v>87182.402383039502</v>
      </c>
      <c r="H28" s="6">
        <v>2013</v>
      </c>
      <c r="I28" s="46">
        <v>78.538357912437846</v>
      </c>
      <c r="K28" s="6">
        <v>2013</v>
      </c>
      <c r="L28" s="46">
        <v>79.406056650000011</v>
      </c>
      <c r="M28" s="1"/>
      <c r="N28" s="6">
        <v>2013</v>
      </c>
      <c r="O28" s="11">
        <v>9958.8604757729936</v>
      </c>
      <c r="P28" s="11">
        <v>6770.9854792969454</v>
      </c>
      <c r="R28" s="1"/>
      <c r="S28" s="1"/>
    </row>
    <row r="29" spans="2:19" ht="15.75" x14ac:dyDescent="0.25">
      <c r="B29" s="6">
        <v>2014</v>
      </c>
      <c r="C29" s="11">
        <v>95484.811570221005</v>
      </c>
      <c r="D29" s="11">
        <v>93046.833570858726</v>
      </c>
      <c r="H29" s="6">
        <v>2014</v>
      </c>
      <c r="I29" s="46">
        <v>82.105711557453063</v>
      </c>
      <c r="K29" s="6">
        <v>2014</v>
      </c>
      <c r="L29" s="46">
        <v>78.748006630000006</v>
      </c>
      <c r="M29" s="1"/>
      <c r="N29" s="6">
        <v>2014</v>
      </c>
      <c r="O29" s="11">
        <v>10211.805069993476</v>
      </c>
      <c r="P29" s="11">
        <v>7212.9746200067038</v>
      </c>
      <c r="R29" s="1"/>
      <c r="S29" s="1"/>
    </row>
    <row r="30" spans="2:19" x14ac:dyDescent="0.25">
      <c r="H30" s="1"/>
      <c r="I30" s="1"/>
      <c r="J30" s="1"/>
      <c r="K30" s="1"/>
      <c r="L30" s="1"/>
      <c r="M30" s="1"/>
      <c r="N30" s="1"/>
      <c r="O30" s="1"/>
      <c r="R30" s="1"/>
      <c r="S30" s="1"/>
    </row>
    <row r="31" spans="2:19" ht="20.25" x14ac:dyDescent="0.3">
      <c r="B31" s="2" t="s">
        <v>50</v>
      </c>
      <c r="H31" s="1"/>
      <c r="I31" s="1"/>
      <c r="J31" s="1"/>
      <c r="K31" s="1"/>
      <c r="L31" s="1"/>
      <c r="M31" s="1"/>
      <c r="N31" s="1"/>
      <c r="O31" s="1"/>
      <c r="R31" s="1"/>
      <c r="S31" s="1"/>
    </row>
    <row r="32" spans="2:19" x14ac:dyDescent="0.25">
      <c r="B32" s="1" t="s">
        <v>31</v>
      </c>
      <c r="C32" s="1" t="s">
        <v>32</v>
      </c>
      <c r="D32" s="1"/>
      <c r="E32" s="1"/>
      <c r="H32" s="1"/>
      <c r="I32" s="1"/>
      <c r="J32" s="1"/>
      <c r="K32" s="1"/>
      <c r="L32" s="1"/>
      <c r="M32" s="1"/>
      <c r="N32" s="1"/>
      <c r="O32" s="1"/>
      <c r="R32" s="1"/>
      <c r="S32" s="1"/>
    </row>
    <row r="33" spans="2:19" x14ac:dyDescent="0.25">
      <c r="B33" s="1"/>
      <c r="H33" s="1"/>
      <c r="I33" s="1"/>
      <c r="J33" s="1"/>
      <c r="K33" s="1"/>
      <c r="L33" s="1"/>
      <c r="M33" s="1"/>
      <c r="N33" s="1"/>
      <c r="O33" s="1"/>
      <c r="R33" s="1"/>
      <c r="S33" s="1"/>
    </row>
    <row r="34" spans="2:19" ht="15.75" x14ac:dyDescent="0.25">
      <c r="B34" s="1"/>
      <c r="C34" s="182" t="s">
        <v>36</v>
      </c>
      <c r="D34" s="182"/>
      <c r="E34" s="182"/>
      <c r="H34" s="185" t="s">
        <v>49</v>
      </c>
      <c r="I34" s="186"/>
      <c r="J34" s="1"/>
      <c r="K34" s="1"/>
      <c r="L34" s="1"/>
      <c r="M34" s="1"/>
      <c r="N34" s="1"/>
      <c r="O34" s="1"/>
      <c r="R34" s="1"/>
      <c r="S34" s="1"/>
    </row>
    <row r="35" spans="2:19" ht="15.75" x14ac:dyDescent="0.25">
      <c r="B35" s="10"/>
      <c r="C35" s="10" t="s">
        <v>14</v>
      </c>
      <c r="D35" s="10" t="s">
        <v>15</v>
      </c>
      <c r="E35" s="10" t="s">
        <v>16</v>
      </c>
      <c r="H35" s="18" t="s">
        <v>48</v>
      </c>
      <c r="I35" s="18" t="s">
        <v>14</v>
      </c>
      <c r="J35" s="1"/>
      <c r="K35" s="1"/>
      <c r="L35" s="1"/>
      <c r="M35" s="1"/>
      <c r="N35" s="1"/>
      <c r="O35" s="1"/>
      <c r="R35" s="1"/>
      <c r="S35" s="1"/>
    </row>
    <row r="36" spans="2:19" ht="15.75" x14ac:dyDescent="0.25">
      <c r="B36" s="18">
        <v>2003</v>
      </c>
      <c r="C36" s="12">
        <v>2021.9178082191781</v>
      </c>
      <c r="D36" s="12">
        <v>4463.0136986301368</v>
      </c>
      <c r="E36" s="12">
        <v>353.42465753424659</v>
      </c>
      <c r="G36" s="18">
        <v>2003</v>
      </c>
      <c r="H36" s="12">
        <v>361.64383561643837</v>
      </c>
      <c r="I36" s="12">
        <v>1323.2876712328766</v>
      </c>
      <c r="J36" s="1"/>
      <c r="K36" s="1"/>
      <c r="L36" s="1"/>
      <c r="M36" s="1"/>
      <c r="N36" s="1"/>
      <c r="O36" s="1"/>
      <c r="R36" s="1"/>
      <c r="S36" s="1"/>
    </row>
    <row r="37" spans="2:19" ht="15.75" x14ac:dyDescent="0.25">
      <c r="B37" s="18">
        <v>2004</v>
      </c>
      <c r="C37" s="12">
        <v>2620.2185792349728</v>
      </c>
      <c r="D37" s="12">
        <v>5789.6174863387978</v>
      </c>
      <c r="E37" s="12">
        <v>459.01639344262293</v>
      </c>
      <c r="G37" s="18">
        <v>2004</v>
      </c>
      <c r="H37" s="12">
        <v>382.5136612021858</v>
      </c>
      <c r="I37" s="12">
        <v>1401.639344262295</v>
      </c>
      <c r="J37" s="1"/>
      <c r="K37" s="1"/>
      <c r="L37" s="1"/>
      <c r="M37" s="1"/>
      <c r="N37" s="1"/>
      <c r="O37" s="1"/>
      <c r="R37" s="1"/>
      <c r="S37" s="1"/>
    </row>
    <row r="38" spans="2:19" ht="15.75" x14ac:dyDescent="0.25">
      <c r="B38" s="18">
        <v>2005</v>
      </c>
      <c r="C38" s="12">
        <v>2917.8082191780823</v>
      </c>
      <c r="D38" s="12">
        <v>6443.8356164383558</v>
      </c>
      <c r="E38" s="12">
        <v>509.58904109589042</v>
      </c>
      <c r="G38" s="18">
        <v>2005</v>
      </c>
      <c r="H38" s="12">
        <v>339.72602739726028</v>
      </c>
      <c r="I38" s="12">
        <v>1241.0958904109589</v>
      </c>
      <c r="J38" s="1"/>
      <c r="K38" s="1"/>
      <c r="L38" s="1"/>
      <c r="M38" s="1"/>
      <c r="N38" s="1"/>
      <c r="O38" s="1"/>
      <c r="R38" s="1"/>
      <c r="S38" s="1"/>
    </row>
    <row r="39" spans="2:19" ht="15.75" x14ac:dyDescent="0.25">
      <c r="B39" s="18">
        <v>2006</v>
      </c>
      <c r="C39" s="12">
        <v>3005.3424657534247</v>
      </c>
      <c r="D39" s="12">
        <v>6295.6164383561645</v>
      </c>
      <c r="E39" s="12">
        <v>552.05479452054794</v>
      </c>
      <c r="G39" s="18">
        <v>2006</v>
      </c>
      <c r="H39" s="12">
        <v>317.8082191780822</v>
      </c>
      <c r="I39" s="12">
        <v>1158.9041095890411</v>
      </c>
      <c r="J39" s="1"/>
      <c r="K39" s="1"/>
      <c r="L39" s="1"/>
      <c r="M39" s="1"/>
      <c r="N39" s="1"/>
      <c r="O39" s="1"/>
      <c r="R39" s="1"/>
      <c r="S39" s="1"/>
    </row>
    <row r="40" spans="2:19" ht="15.75" x14ac:dyDescent="0.25">
      <c r="B40" s="18">
        <v>2007</v>
      </c>
      <c r="C40" s="12">
        <v>3397.2602739726026</v>
      </c>
      <c r="D40" s="12">
        <v>7498.6301369863013</v>
      </c>
      <c r="E40" s="12">
        <v>594.52054794520552</v>
      </c>
      <c r="G40" s="18">
        <v>2007</v>
      </c>
      <c r="H40" s="12">
        <v>276.71232876712327</v>
      </c>
      <c r="I40" s="12">
        <v>1013.6986301369863</v>
      </c>
      <c r="J40" s="1"/>
      <c r="K40" s="1"/>
      <c r="L40" s="1"/>
      <c r="M40" s="1"/>
      <c r="N40" s="1"/>
      <c r="O40" s="1"/>
      <c r="R40" s="1"/>
      <c r="S40" s="1"/>
    </row>
    <row r="41" spans="2:19" ht="15.75" x14ac:dyDescent="0.25">
      <c r="B41" s="18">
        <v>2008</v>
      </c>
      <c r="C41" s="12">
        <v>3571.0382513661202</v>
      </c>
      <c r="D41" s="12">
        <v>7882.5136612021861</v>
      </c>
      <c r="E41" s="12">
        <v>625.68306010928961</v>
      </c>
      <c r="F41" s="1"/>
      <c r="G41" s="18">
        <v>2008</v>
      </c>
      <c r="H41" s="12">
        <v>303.27868852459017</v>
      </c>
      <c r="I41" s="12">
        <v>1109.2896174863388</v>
      </c>
      <c r="J41" s="1"/>
      <c r="K41" s="1"/>
      <c r="L41" s="1"/>
      <c r="M41" s="1"/>
      <c r="N41" s="1"/>
      <c r="O41" s="1"/>
      <c r="R41" s="1"/>
      <c r="S41" s="1"/>
    </row>
    <row r="42" spans="2:19" ht="15.75" x14ac:dyDescent="0.25">
      <c r="B42" s="18">
        <v>2009</v>
      </c>
      <c r="C42" s="12">
        <v>3841.0958904109589</v>
      </c>
      <c r="D42" s="12">
        <v>8484.9315068493142</v>
      </c>
      <c r="E42" s="12">
        <v>673.97260273972597</v>
      </c>
      <c r="F42" s="1"/>
      <c r="G42" s="18">
        <v>2009</v>
      </c>
      <c r="H42" s="12">
        <v>232.87671232876713</v>
      </c>
      <c r="I42" s="12">
        <v>854.79452054794524</v>
      </c>
      <c r="J42" s="1"/>
      <c r="K42" s="1"/>
      <c r="L42" s="1"/>
      <c r="M42" s="1"/>
      <c r="N42" s="1"/>
      <c r="O42" s="1"/>
      <c r="R42" s="1"/>
      <c r="S42" s="1"/>
    </row>
    <row r="43" spans="2:19" ht="15.75" x14ac:dyDescent="0.25">
      <c r="B43" s="18">
        <v>2010</v>
      </c>
      <c r="C43" s="12">
        <v>3838.3561643835615</v>
      </c>
      <c r="D43" s="12">
        <v>8479.4520547945212</v>
      </c>
      <c r="E43" s="12">
        <v>671.23287671232879</v>
      </c>
      <c r="F43" s="1"/>
      <c r="G43" s="18">
        <v>2010</v>
      </c>
      <c r="H43" s="12">
        <v>243.83561643835617</v>
      </c>
      <c r="I43" s="12">
        <v>893.15068493150682</v>
      </c>
      <c r="J43" s="1"/>
      <c r="K43" s="1"/>
      <c r="L43" s="1"/>
      <c r="M43" s="1"/>
      <c r="N43" s="1"/>
      <c r="O43" s="1"/>
      <c r="R43" s="1"/>
      <c r="S43" s="1"/>
    </row>
    <row r="44" spans="2:19" ht="15.75" x14ac:dyDescent="0.25">
      <c r="B44" s="18">
        <v>2011</v>
      </c>
      <c r="C44" s="12">
        <v>4803.7014253960533</v>
      </c>
      <c r="D44" s="12">
        <v>10607.863182595283</v>
      </c>
      <c r="E44" s="12">
        <v>841.02070762951064</v>
      </c>
      <c r="F44" s="1"/>
      <c r="G44" s="18">
        <v>2011</v>
      </c>
      <c r="H44" s="12">
        <v>294.02410196107519</v>
      </c>
      <c r="I44" s="12">
        <v>1074.918442747409</v>
      </c>
      <c r="J44" s="1"/>
      <c r="K44" s="1"/>
      <c r="L44" s="1"/>
      <c r="M44" s="1"/>
      <c r="N44" s="1"/>
      <c r="O44" s="1"/>
      <c r="R44" s="1"/>
      <c r="S44" s="1"/>
    </row>
    <row r="45" spans="2:19" ht="15.75" x14ac:dyDescent="0.25">
      <c r="B45" s="18">
        <v>2012</v>
      </c>
      <c r="C45" s="12">
        <v>5091.3254931286183</v>
      </c>
      <c r="D45" s="12">
        <v>11243.014389620397</v>
      </c>
      <c r="E45" s="12">
        <v>891.37725054386897</v>
      </c>
      <c r="F45" s="1"/>
      <c r="G45" s="18">
        <v>2012</v>
      </c>
      <c r="H45" s="12">
        <v>308.00854981088202</v>
      </c>
      <c r="I45" s="12">
        <v>1126.0439824740358</v>
      </c>
      <c r="J45" s="1"/>
      <c r="K45" s="1"/>
      <c r="L45" s="1"/>
      <c r="M45" s="1"/>
      <c r="N45" s="1"/>
      <c r="O45" s="1"/>
      <c r="R45" s="1"/>
      <c r="S45" s="1"/>
    </row>
    <row r="46" spans="2:19" ht="15.75" x14ac:dyDescent="0.25">
      <c r="B46" s="44"/>
      <c r="C46" s="45"/>
      <c r="D46" s="45"/>
      <c r="E46" s="45"/>
      <c r="F46" s="1"/>
      <c r="G46" s="44"/>
      <c r="H46" s="45"/>
      <c r="I46" s="45"/>
      <c r="J46" s="1"/>
      <c r="K46" s="1"/>
      <c r="L46" s="1"/>
      <c r="M46" s="1"/>
      <c r="N46" s="1"/>
      <c r="O46" s="1"/>
      <c r="R46" s="1"/>
      <c r="S46" s="1"/>
    </row>
    <row r="47" spans="2:19" x14ac:dyDescent="0.25">
      <c r="B47" s="1"/>
      <c r="C47" s="1"/>
      <c r="D47" s="1"/>
      <c r="E47" s="1"/>
      <c r="F47" s="1"/>
      <c r="G47" s="1"/>
      <c r="H47" s="1"/>
      <c r="I47" s="1"/>
      <c r="J47" s="1"/>
      <c r="K47" s="1"/>
      <c r="L47" s="1"/>
      <c r="M47" s="1"/>
      <c r="N47" s="1"/>
      <c r="O47" s="1"/>
      <c r="R47" s="1"/>
      <c r="S47" s="1"/>
    </row>
    <row r="48" spans="2:19" ht="18.75" x14ac:dyDescent="0.3">
      <c r="B48" s="16" t="s">
        <v>28</v>
      </c>
      <c r="C48" s="1"/>
      <c r="D48" s="1"/>
      <c r="E48" s="1"/>
      <c r="F48" s="1"/>
      <c r="G48" s="1"/>
      <c r="H48" s="1"/>
      <c r="I48" s="1"/>
      <c r="J48" s="1"/>
      <c r="K48" s="1"/>
      <c r="L48" s="1"/>
      <c r="M48" s="1"/>
      <c r="N48" s="1"/>
      <c r="O48" s="1"/>
      <c r="R48" s="1"/>
      <c r="S48" s="1"/>
    </row>
    <row r="49" spans="2:19" x14ac:dyDescent="0.25">
      <c r="B49" s="1"/>
      <c r="C49" s="1"/>
      <c r="D49" s="1"/>
      <c r="E49" s="1"/>
      <c r="F49" s="1"/>
      <c r="G49" s="1"/>
      <c r="H49" s="1"/>
      <c r="I49" s="1"/>
      <c r="J49" s="1"/>
      <c r="K49" s="1"/>
      <c r="L49" s="1"/>
      <c r="M49" s="1"/>
      <c r="N49" s="1"/>
      <c r="O49" s="1"/>
      <c r="R49" s="1"/>
      <c r="S49" s="1"/>
    </row>
    <row r="50" spans="2:19" x14ac:dyDescent="0.25">
      <c r="B50" s="1"/>
      <c r="C50" s="1"/>
      <c r="D50" s="1"/>
      <c r="E50" s="1"/>
      <c r="F50" s="1"/>
      <c r="G50" s="1"/>
      <c r="H50" s="1"/>
      <c r="I50" s="1"/>
      <c r="J50" s="1"/>
      <c r="K50" s="1"/>
      <c r="L50" s="1"/>
      <c r="M50" s="1"/>
      <c r="N50" s="1"/>
      <c r="O50" s="1"/>
      <c r="R50" s="1"/>
      <c r="S50" s="1"/>
    </row>
    <row r="51" spans="2:19" x14ac:dyDescent="0.25">
      <c r="B51" s="1"/>
      <c r="C51" s="1"/>
      <c r="D51" s="1"/>
      <c r="E51" s="1"/>
      <c r="F51" s="1"/>
      <c r="G51" s="1"/>
      <c r="H51" s="1"/>
      <c r="I51" s="1"/>
      <c r="J51" s="1"/>
      <c r="K51" s="1"/>
      <c r="L51" s="1"/>
      <c r="M51" s="1"/>
      <c r="N51" s="1"/>
      <c r="O51" s="1"/>
      <c r="P51" s="1"/>
      <c r="Q51" s="1"/>
      <c r="R51" s="1"/>
      <c r="S51" s="1"/>
    </row>
    <row r="52" spans="2:19" x14ac:dyDescent="0.25">
      <c r="B52" s="1"/>
      <c r="C52" s="1"/>
      <c r="D52" s="1"/>
      <c r="E52" s="1"/>
      <c r="F52" s="1"/>
      <c r="G52" s="1"/>
      <c r="H52" s="1"/>
      <c r="I52" s="1"/>
      <c r="J52" s="1"/>
      <c r="K52" s="1"/>
      <c r="L52" s="1"/>
      <c r="M52" s="1"/>
      <c r="N52" s="1"/>
      <c r="O52" s="1"/>
      <c r="P52" s="1"/>
      <c r="Q52" s="1"/>
      <c r="R52" s="1"/>
      <c r="S52" s="1"/>
    </row>
    <row r="53" spans="2:19" x14ac:dyDescent="0.25">
      <c r="G53" s="1"/>
      <c r="H53" s="1"/>
      <c r="I53" s="1"/>
      <c r="J53" s="1"/>
      <c r="K53" s="1"/>
      <c r="L53" s="1"/>
      <c r="M53" s="1"/>
      <c r="N53" s="1"/>
      <c r="O53" s="1"/>
      <c r="P53" s="1"/>
      <c r="Q53" s="1"/>
      <c r="R53" s="1"/>
      <c r="S53" s="1"/>
    </row>
    <row r="54" spans="2:19" x14ac:dyDescent="0.25">
      <c r="G54" s="1"/>
      <c r="H54" s="1"/>
      <c r="I54" s="1"/>
      <c r="J54" s="1"/>
      <c r="K54" s="1"/>
      <c r="L54" s="1"/>
      <c r="M54" s="1"/>
      <c r="N54" s="1"/>
      <c r="O54" s="1"/>
      <c r="P54" s="1"/>
      <c r="Q54" s="1"/>
      <c r="R54" s="1"/>
      <c r="S54" s="1"/>
    </row>
    <row r="55" spans="2:19" x14ac:dyDescent="0.25">
      <c r="G55" s="1"/>
      <c r="H55" s="1"/>
      <c r="I55" s="1"/>
      <c r="J55" s="1"/>
      <c r="K55" s="1"/>
      <c r="L55" s="1"/>
      <c r="M55" s="1"/>
      <c r="N55" s="1"/>
      <c r="O55" s="1"/>
      <c r="P55" s="1"/>
      <c r="Q55" s="1"/>
      <c r="R55" s="1"/>
      <c r="S55" s="1"/>
    </row>
    <row r="56" spans="2:19" x14ac:dyDescent="0.25">
      <c r="G56" s="1"/>
      <c r="H56" s="1"/>
      <c r="I56" s="1"/>
      <c r="J56" s="1"/>
      <c r="K56" s="1"/>
      <c r="L56" s="1"/>
      <c r="M56" s="1"/>
      <c r="N56" s="1"/>
      <c r="O56" s="1"/>
      <c r="P56" s="1"/>
      <c r="Q56" s="1"/>
      <c r="R56" s="1"/>
      <c r="S56" s="1"/>
    </row>
    <row r="57" spans="2:19" x14ac:dyDescent="0.25">
      <c r="G57" s="1"/>
      <c r="H57" s="1"/>
      <c r="I57" s="1"/>
      <c r="J57" s="1"/>
      <c r="K57" s="1"/>
      <c r="L57" s="1"/>
      <c r="M57" s="1"/>
      <c r="N57" s="1"/>
      <c r="O57" s="1"/>
      <c r="P57" s="1"/>
      <c r="Q57" s="1"/>
      <c r="R57" s="1"/>
      <c r="S57" s="1"/>
    </row>
    <row r="58" spans="2:19" x14ac:dyDescent="0.25">
      <c r="G58" s="1"/>
      <c r="H58" s="1"/>
      <c r="I58" s="1"/>
      <c r="J58" s="1"/>
      <c r="K58" s="1"/>
      <c r="L58" s="1"/>
      <c r="M58" s="1"/>
      <c r="N58" s="1"/>
      <c r="O58" s="1"/>
      <c r="P58" s="1"/>
      <c r="Q58" s="1"/>
      <c r="R58" s="1"/>
      <c r="S58" s="1"/>
    </row>
    <row r="59" spans="2:19" x14ac:dyDescent="0.25">
      <c r="G59" s="1"/>
      <c r="H59" s="1"/>
      <c r="I59" s="1"/>
      <c r="J59" s="1"/>
      <c r="K59" s="1"/>
      <c r="L59" s="1"/>
      <c r="M59" s="1"/>
      <c r="N59" s="1"/>
      <c r="O59" s="1"/>
      <c r="P59" s="1"/>
      <c r="Q59" s="1"/>
      <c r="R59" s="1"/>
      <c r="S59" s="1"/>
    </row>
    <row r="60" spans="2:19" x14ac:dyDescent="0.25">
      <c r="G60" s="1"/>
      <c r="H60" s="1"/>
      <c r="I60" s="1"/>
      <c r="J60" s="1"/>
      <c r="K60" s="1"/>
      <c r="L60" s="1"/>
      <c r="M60" s="1"/>
      <c r="N60" s="1"/>
      <c r="O60" s="1"/>
      <c r="P60" s="1"/>
      <c r="Q60" s="1"/>
      <c r="R60" s="1"/>
      <c r="S60" s="1"/>
    </row>
    <row r="61" spans="2:19" x14ac:dyDescent="0.25">
      <c r="G61" s="1"/>
      <c r="H61" s="1"/>
      <c r="I61" s="1"/>
      <c r="J61" s="1"/>
      <c r="K61" s="1"/>
      <c r="L61" s="1"/>
      <c r="M61" s="1"/>
      <c r="N61" s="1"/>
      <c r="O61" s="1"/>
      <c r="P61" s="1"/>
      <c r="Q61" s="1"/>
      <c r="R61" s="1"/>
      <c r="S61" s="1"/>
    </row>
    <row r="62" spans="2:19" x14ac:dyDescent="0.25">
      <c r="G62" s="1"/>
      <c r="H62" s="1"/>
      <c r="I62" s="1"/>
      <c r="J62" s="1"/>
      <c r="K62" s="1"/>
      <c r="L62" s="1"/>
      <c r="M62" s="1"/>
      <c r="N62" s="1"/>
      <c r="O62" s="1"/>
      <c r="P62" s="1"/>
      <c r="Q62" s="1"/>
      <c r="R62" s="1"/>
      <c r="S62" s="1"/>
    </row>
    <row r="63" spans="2:19" x14ac:dyDescent="0.25">
      <c r="G63" s="1"/>
      <c r="H63" s="1"/>
      <c r="I63" s="1"/>
      <c r="J63" s="1"/>
      <c r="K63" s="1"/>
      <c r="L63" s="1"/>
      <c r="M63" s="1"/>
      <c r="N63" s="1"/>
      <c r="O63" s="1"/>
      <c r="P63" s="1"/>
      <c r="Q63" s="1"/>
      <c r="R63" s="1"/>
      <c r="S63" s="1"/>
    </row>
    <row r="64" spans="2:19" x14ac:dyDescent="0.25">
      <c r="G64" s="1"/>
      <c r="H64" s="1"/>
      <c r="I64" s="1"/>
      <c r="J64" s="1"/>
      <c r="K64" s="1"/>
      <c r="L64" s="1"/>
      <c r="M64" s="1"/>
      <c r="N64" s="1"/>
      <c r="O64" s="1"/>
      <c r="P64" s="1"/>
      <c r="Q64" s="1"/>
      <c r="R64" s="1"/>
      <c r="S64" s="1"/>
    </row>
    <row r="65" spans="2:19" x14ac:dyDescent="0.25">
      <c r="G65" s="1"/>
      <c r="H65" s="1"/>
      <c r="I65" s="1"/>
      <c r="J65" s="1"/>
      <c r="K65" s="1"/>
      <c r="L65" s="1"/>
      <c r="M65" s="1"/>
      <c r="N65" s="1"/>
      <c r="O65" s="1"/>
      <c r="P65" s="1"/>
      <c r="Q65" s="1"/>
      <c r="R65" s="1"/>
      <c r="S65" s="1"/>
    </row>
    <row r="66" spans="2:19" x14ac:dyDescent="0.25">
      <c r="G66" s="1"/>
      <c r="H66" s="1"/>
      <c r="I66" s="1"/>
      <c r="J66" s="1"/>
      <c r="K66" s="1"/>
      <c r="L66" s="1"/>
      <c r="M66" s="1"/>
      <c r="N66" s="1"/>
      <c r="O66" s="1"/>
      <c r="P66" s="1"/>
      <c r="Q66" s="1"/>
      <c r="R66" s="1"/>
      <c r="S66" s="1"/>
    </row>
    <row r="67" spans="2:19" x14ac:dyDescent="0.25">
      <c r="G67" s="1"/>
      <c r="H67" s="1"/>
      <c r="I67" s="1"/>
      <c r="J67" s="1"/>
      <c r="K67" s="1"/>
      <c r="L67" s="1"/>
      <c r="M67" s="1"/>
      <c r="N67" s="1"/>
      <c r="O67" s="1"/>
      <c r="P67" s="1"/>
      <c r="Q67" s="1"/>
      <c r="R67" s="1"/>
      <c r="S67" s="1"/>
    </row>
    <row r="68" spans="2:19" x14ac:dyDescent="0.25">
      <c r="G68" s="1"/>
      <c r="H68" s="1"/>
      <c r="I68" s="1"/>
      <c r="J68" s="1"/>
      <c r="K68" s="1"/>
      <c r="L68" s="1"/>
      <c r="M68" s="1"/>
      <c r="N68" s="1"/>
      <c r="O68" s="1"/>
      <c r="P68" s="1"/>
      <c r="Q68" s="1"/>
      <c r="R68" s="1"/>
      <c r="S68" s="1"/>
    </row>
    <row r="69" spans="2:19" x14ac:dyDescent="0.25">
      <c r="G69" s="1"/>
      <c r="H69" s="1"/>
      <c r="I69" s="1"/>
      <c r="J69" s="1"/>
      <c r="K69" s="1"/>
      <c r="L69" s="1"/>
      <c r="M69" s="1"/>
      <c r="N69" s="1"/>
      <c r="O69" s="1"/>
      <c r="P69" s="1"/>
      <c r="Q69" s="1"/>
      <c r="R69" s="1"/>
      <c r="S69" s="1"/>
    </row>
    <row r="70" spans="2:19" x14ac:dyDescent="0.25">
      <c r="G70" s="1"/>
      <c r="H70" s="1"/>
      <c r="I70" s="1"/>
      <c r="J70" s="1"/>
      <c r="K70" s="1"/>
      <c r="L70" s="1"/>
      <c r="M70" s="1"/>
      <c r="N70" s="1"/>
      <c r="O70" s="1"/>
      <c r="P70" s="1"/>
      <c r="Q70" s="1"/>
      <c r="R70" s="1"/>
      <c r="S70" s="1"/>
    </row>
    <row r="71" spans="2:19" x14ac:dyDescent="0.25">
      <c r="G71" s="1"/>
      <c r="H71" s="1"/>
      <c r="I71" s="1"/>
      <c r="J71" s="1"/>
      <c r="K71" s="1"/>
      <c r="L71" s="1"/>
      <c r="M71" s="1"/>
      <c r="N71" s="1"/>
      <c r="O71" s="1"/>
      <c r="P71" s="1"/>
      <c r="Q71" s="1"/>
      <c r="R71" s="1"/>
      <c r="S71" s="1"/>
    </row>
    <row r="72" spans="2:19" x14ac:dyDescent="0.25">
      <c r="G72" s="1"/>
      <c r="H72" s="1"/>
      <c r="I72" s="1"/>
      <c r="J72" s="1"/>
      <c r="K72" s="1"/>
      <c r="L72" s="1"/>
      <c r="M72" s="1"/>
      <c r="N72" s="1"/>
      <c r="O72" s="1"/>
      <c r="P72" s="1"/>
      <c r="Q72" s="1"/>
      <c r="R72" s="1"/>
      <c r="S72" s="1"/>
    </row>
    <row r="73" spans="2:19" x14ac:dyDescent="0.25">
      <c r="G73" s="1"/>
      <c r="H73" s="1"/>
      <c r="I73" s="1"/>
      <c r="J73" s="1"/>
      <c r="K73" s="1"/>
      <c r="L73" s="1"/>
      <c r="M73" s="1"/>
      <c r="N73" s="1"/>
      <c r="O73" s="1"/>
      <c r="P73" s="1"/>
      <c r="Q73" s="1"/>
      <c r="R73" s="1"/>
      <c r="S73" s="1"/>
    </row>
    <row r="74" spans="2:19" x14ac:dyDescent="0.25">
      <c r="G74" s="1"/>
      <c r="H74" s="1"/>
      <c r="I74" s="1"/>
      <c r="J74" s="1"/>
      <c r="K74" s="1"/>
      <c r="L74" s="1"/>
      <c r="M74" s="1"/>
      <c r="N74" s="1"/>
      <c r="O74" s="1"/>
      <c r="P74" s="1"/>
      <c r="Q74" s="1"/>
      <c r="R74" s="1"/>
      <c r="S74" s="1"/>
    </row>
    <row r="75" spans="2:19" x14ac:dyDescent="0.25">
      <c r="G75" s="1"/>
      <c r="H75" s="1"/>
      <c r="I75" s="1"/>
      <c r="J75" s="1"/>
      <c r="K75" s="1"/>
      <c r="L75" s="1"/>
      <c r="M75" s="1"/>
      <c r="N75" s="1"/>
      <c r="O75" s="1"/>
      <c r="P75" s="1"/>
      <c r="Q75" s="1"/>
      <c r="R75" s="1"/>
      <c r="S75" s="1"/>
    </row>
    <row r="76" spans="2:19" x14ac:dyDescent="0.25">
      <c r="G76" s="1"/>
      <c r="H76" s="1"/>
      <c r="I76" s="1"/>
      <c r="J76" s="1"/>
      <c r="K76" s="1"/>
      <c r="L76" s="1"/>
      <c r="M76" s="1"/>
      <c r="N76" s="1"/>
      <c r="O76" s="1"/>
      <c r="P76" s="1"/>
      <c r="Q76" s="1"/>
      <c r="R76" s="1"/>
      <c r="S76" s="1"/>
    </row>
    <row r="77" spans="2:19" x14ac:dyDescent="0.25">
      <c r="G77" s="1"/>
      <c r="H77" s="1"/>
      <c r="I77" s="1"/>
      <c r="J77" s="1"/>
      <c r="K77" s="1"/>
      <c r="L77" s="1"/>
      <c r="M77" s="1"/>
      <c r="N77" s="1"/>
      <c r="O77" s="1"/>
      <c r="P77" s="1"/>
      <c r="Q77" s="1"/>
      <c r="R77" s="1"/>
      <c r="S77" s="1"/>
    </row>
    <row r="78" spans="2:19" x14ac:dyDescent="0.25">
      <c r="G78" s="1"/>
      <c r="H78" s="1"/>
      <c r="I78" s="1"/>
      <c r="J78" s="1"/>
      <c r="K78" s="1"/>
      <c r="L78" s="1"/>
      <c r="M78" s="1"/>
      <c r="N78" s="1"/>
      <c r="O78" s="1"/>
      <c r="P78" s="1"/>
      <c r="Q78" s="1"/>
      <c r="R78" s="1"/>
      <c r="S78" s="1"/>
    </row>
    <row r="79" spans="2:19" x14ac:dyDescent="0.25">
      <c r="G79" s="1"/>
      <c r="H79" s="1"/>
      <c r="I79" s="1"/>
      <c r="J79" s="1"/>
      <c r="K79" s="1"/>
      <c r="L79" s="1"/>
      <c r="M79" s="1"/>
      <c r="N79" s="1"/>
      <c r="O79" s="1"/>
      <c r="P79" s="1"/>
      <c r="Q79" s="1"/>
      <c r="R79" s="1"/>
      <c r="S79" s="1"/>
    </row>
    <row r="80" spans="2:19" x14ac:dyDescent="0.25">
      <c r="B80" s="1"/>
      <c r="C80" s="1"/>
      <c r="D80" s="1"/>
      <c r="E80" s="1"/>
      <c r="F80" s="1"/>
      <c r="G80" s="1"/>
      <c r="H80" s="1"/>
      <c r="I80" s="1"/>
      <c r="J80" s="1"/>
      <c r="K80" s="1"/>
      <c r="L80" s="1"/>
      <c r="M80" s="1"/>
      <c r="N80" s="1"/>
      <c r="O80" s="1"/>
      <c r="P80" s="1"/>
      <c r="Q80" s="1"/>
      <c r="R80" s="1"/>
      <c r="S80" s="1"/>
    </row>
    <row r="81" spans="2:19" x14ac:dyDescent="0.25">
      <c r="B81" s="1"/>
      <c r="C81" s="1"/>
      <c r="D81" s="1"/>
      <c r="E81" s="1"/>
      <c r="F81" s="1"/>
      <c r="G81" s="1"/>
      <c r="H81" s="1"/>
      <c r="I81" s="1"/>
      <c r="J81" s="1"/>
      <c r="K81" s="1"/>
      <c r="L81" s="1"/>
      <c r="M81" s="1"/>
      <c r="N81" s="1"/>
      <c r="O81" s="1"/>
      <c r="P81" s="1"/>
      <c r="Q81" s="1"/>
      <c r="R81" s="1"/>
      <c r="S81" s="1"/>
    </row>
    <row r="82" spans="2:19" x14ac:dyDescent="0.25">
      <c r="H82" s="1"/>
      <c r="I82" s="1"/>
      <c r="J82" s="1"/>
      <c r="K82" s="1"/>
      <c r="L82" s="1"/>
      <c r="M82" s="1"/>
      <c r="N82" s="1"/>
      <c r="O82" s="1"/>
      <c r="P82" s="1"/>
      <c r="Q82" s="1"/>
      <c r="R82" s="1"/>
      <c r="S82" s="1"/>
    </row>
    <row r="83" spans="2:19" x14ac:dyDescent="0.25">
      <c r="H83" s="1"/>
      <c r="I83" s="1"/>
      <c r="J83" s="1"/>
      <c r="K83" s="1"/>
      <c r="L83" s="1"/>
      <c r="M83" s="1"/>
      <c r="N83" s="1"/>
      <c r="O83" s="1"/>
      <c r="P83" s="1"/>
      <c r="Q83" s="1"/>
      <c r="R83" s="1"/>
      <c r="S83" s="1"/>
    </row>
    <row r="84" spans="2:19" x14ac:dyDescent="0.25">
      <c r="H84" s="1"/>
      <c r="I84" s="1"/>
      <c r="J84" s="1"/>
      <c r="K84" s="1"/>
      <c r="L84" s="1"/>
      <c r="M84" s="1"/>
      <c r="N84" s="1"/>
      <c r="O84" s="1"/>
      <c r="P84" s="1"/>
      <c r="Q84" s="1"/>
      <c r="R84" s="1"/>
      <c r="S84" s="1"/>
    </row>
    <row r="85" spans="2:19" x14ac:dyDescent="0.25">
      <c r="H85" s="1"/>
      <c r="I85" s="1"/>
      <c r="J85" s="1"/>
      <c r="K85" s="1"/>
      <c r="L85" s="1"/>
      <c r="M85" s="1"/>
      <c r="N85" s="1"/>
      <c r="O85" s="1"/>
      <c r="P85" s="1"/>
      <c r="Q85" s="1"/>
      <c r="R85" s="1"/>
      <c r="S85" s="1"/>
    </row>
    <row r="86" spans="2:19" x14ac:dyDescent="0.25">
      <c r="H86" s="1"/>
      <c r="I86" s="1"/>
      <c r="J86" s="1"/>
      <c r="K86" s="1"/>
      <c r="L86" s="1"/>
      <c r="M86" s="1"/>
      <c r="N86" s="1"/>
      <c r="O86" s="1"/>
      <c r="P86" s="1"/>
      <c r="Q86" s="1"/>
      <c r="R86" s="1"/>
      <c r="S86" s="1"/>
    </row>
    <row r="87" spans="2:19" x14ac:dyDescent="0.25">
      <c r="H87" s="1"/>
      <c r="I87" s="1"/>
      <c r="J87" s="1"/>
      <c r="K87" s="1"/>
      <c r="L87" s="1"/>
      <c r="M87" s="1"/>
      <c r="N87" s="1"/>
      <c r="O87" s="1"/>
      <c r="P87" s="1"/>
      <c r="Q87" s="1"/>
      <c r="R87" s="1"/>
      <c r="S87" s="1"/>
    </row>
    <row r="88" spans="2:19" x14ac:dyDescent="0.25">
      <c r="H88" s="1"/>
      <c r="I88" s="1"/>
      <c r="J88" s="1"/>
      <c r="K88" s="1"/>
      <c r="L88" s="1"/>
      <c r="M88" s="1"/>
      <c r="N88" s="1"/>
      <c r="O88" s="1"/>
      <c r="P88" s="1"/>
      <c r="Q88" s="1"/>
      <c r="R88" s="1"/>
      <c r="S88" s="1"/>
    </row>
    <row r="89" spans="2:19" x14ac:dyDescent="0.25">
      <c r="H89" s="1"/>
      <c r="I89" s="1"/>
      <c r="J89" s="1"/>
      <c r="K89" s="1"/>
      <c r="L89" s="1"/>
      <c r="M89" s="1"/>
      <c r="N89" s="1"/>
      <c r="O89" s="1"/>
      <c r="P89" s="1"/>
      <c r="Q89" s="1"/>
      <c r="R89" s="1"/>
      <c r="S89" s="1"/>
    </row>
    <row r="90" spans="2:19" x14ac:dyDescent="0.25">
      <c r="H90" s="1"/>
      <c r="I90" s="1"/>
      <c r="J90" s="1"/>
      <c r="K90" s="1"/>
      <c r="L90" s="1"/>
      <c r="M90" s="1"/>
      <c r="N90" s="1"/>
      <c r="O90" s="1"/>
      <c r="P90" s="1"/>
      <c r="Q90" s="1"/>
      <c r="R90" s="1"/>
      <c r="S90" s="1"/>
    </row>
    <row r="91" spans="2:19" x14ac:dyDescent="0.25">
      <c r="H91" s="1"/>
      <c r="I91" s="1"/>
      <c r="J91" s="1"/>
      <c r="K91" s="1"/>
      <c r="L91" s="1"/>
      <c r="M91" s="1"/>
      <c r="N91" s="1"/>
      <c r="O91" s="1"/>
      <c r="P91" s="1"/>
      <c r="Q91" s="1"/>
      <c r="R91" s="1"/>
      <c r="S91" s="1"/>
    </row>
    <row r="92" spans="2:19" x14ac:dyDescent="0.25">
      <c r="H92" s="1"/>
      <c r="I92" s="1"/>
      <c r="J92" s="1"/>
      <c r="K92" s="1"/>
      <c r="L92" s="1"/>
      <c r="M92" s="1"/>
      <c r="N92" s="1"/>
      <c r="O92" s="1"/>
      <c r="P92" s="1"/>
      <c r="Q92" s="1"/>
      <c r="R92" s="1"/>
      <c r="S92" s="1"/>
    </row>
    <row r="93" spans="2:19" x14ac:dyDescent="0.25">
      <c r="H93" s="1"/>
      <c r="I93" s="1"/>
      <c r="J93" s="1"/>
      <c r="K93" s="1"/>
      <c r="L93" s="1"/>
      <c r="M93" s="1"/>
      <c r="N93" s="1"/>
      <c r="O93" s="1"/>
      <c r="P93" s="1"/>
      <c r="Q93" s="1"/>
      <c r="R93" s="1"/>
      <c r="S93" s="1"/>
    </row>
    <row r="94" spans="2:19" x14ac:dyDescent="0.25">
      <c r="H94" s="1"/>
      <c r="I94" s="1"/>
      <c r="J94" s="1"/>
      <c r="K94" s="1"/>
      <c r="L94" s="1"/>
      <c r="M94" s="1"/>
      <c r="N94" s="1"/>
      <c r="O94" s="1"/>
      <c r="P94" s="1"/>
      <c r="Q94" s="1"/>
      <c r="R94" s="1"/>
      <c r="S94" s="1"/>
    </row>
    <row r="95" spans="2:19" x14ac:dyDescent="0.25">
      <c r="H95" s="1"/>
      <c r="I95" s="1"/>
      <c r="J95" s="1"/>
      <c r="K95" s="1"/>
      <c r="L95" s="1"/>
      <c r="M95" s="1"/>
      <c r="N95" s="1"/>
      <c r="O95" s="1"/>
      <c r="P95" s="1"/>
      <c r="Q95" s="1"/>
      <c r="R95" s="1"/>
      <c r="S95" s="1"/>
    </row>
    <row r="96" spans="2:19" x14ac:dyDescent="0.25">
      <c r="H96" s="1"/>
      <c r="I96" s="1"/>
      <c r="J96" s="1"/>
      <c r="K96" s="1"/>
      <c r="L96" s="1"/>
      <c r="M96" s="1"/>
      <c r="N96" s="1"/>
      <c r="O96" s="1"/>
      <c r="P96" s="1"/>
      <c r="Q96" s="1"/>
      <c r="R96" s="1"/>
      <c r="S96" s="1"/>
    </row>
    <row r="97" spans="2:19" x14ac:dyDescent="0.25">
      <c r="H97" s="1"/>
      <c r="I97" s="1"/>
      <c r="J97" s="1"/>
      <c r="K97" s="1"/>
      <c r="L97" s="1"/>
      <c r="M97" s="1"/>
      <c r="N97" s="1"/>
      <c r="O97" s="1"/>
      <c r="P97" s="1"/>
      <c r="Q97" s="1"/>
      <c r="R97" s="1"/>
      <c r="S97" s="1"/>
    </row>
    <row r="98" spans="2:19" x14ac:dyDescent="0.25">
      <c r="H98" s="1"/>
      <c r="I98" s="1"/>
      <c r="J98" s="1"/>
      <c r="K98" s="1"/>
      <c r="L98" s="1"/>
      <c r="M98" s="1"/>
      <c r="N98" s="1"/>
      <c r="O98" s="1"/>
      <c r="P98" s="1"/>
      <c r="Q98" s="1"/>
      <c r="R98" s="1"/>
      <c r="S98" s="1"/>
    </row>
    <row r="99" spans="2:19" x14ac:dyDescent="0.25">
      <c r="H99" s="1"/>
      <c r="I99" s="1"/>
      <c r="J99" s="1"/>
      <c r="K99" s="1"/>
      <c r="L99" s="1"/>
      <c r="M99" s="1"/>
      <c r="N99" s="1"/>
      <c r="O99" s="1"/>
      <c r="P99" s="1"/>
      <c r="Q99" s="1"/>
      <c r="R99" s="1"/>
      <c r="S99" s="1"/>
    </row>
    <row r="100" spans="2:19" x14ac:dyDescent="0.25">
      <c r="H100" s="1"/>
      <c r="I100" s="1"/>
      <c r="J100" s="1"/>
      <c r="K100" s="1"/>
      <c r="L100" s="1"/>
      <c r="M100" s="1"/>
      <c r="N100" s="1"/>
      <c r="O100" s="1"/>
      <c r="P100" s="1"/>
      <c r="Q100" s="1"/>
      <c r="R100" s="1"/>
      <c r="S100" s="1"/>
    </row>
    <row r="101" spans="2:19" x14ac:dyDescent="0.25">
      <c r="H101" s="1"/>
      <c r="I101" s="1"/>
      <c r="J101" s="1"/>
      <c r="K101" s="1"/>
      <c r="L101" s="1"/>
      <c r="M101" s="1"/>
      <c r="N101" s="1"/>
      <c r="O101" s="1"/>
      <c r="P101" s="1"/>
      <c r="Q101" s="1"/>
      <c r="R101" s="1"/>
      <c r="S101" s="1"/>
    </row>
    <row r="102" spans="2:19" x14ac:dyDescent="0.25">
      <c r="H102" s="1"/>
      <c r="I102" s="1"/>
      <c r="J102" s="1"/>
      <c r="K102" s="1"/>
      <c r="L102" s="1"/>
      <c r="M102" s="1"/>
      <c r="N102" s="1"/>
      <c r="O102" s="1"/>
      <c r="P102" s="1"/>
      <c r="Q102" s="1"/>
      <c r="R102" s="1"/>
      <c r="S102" s="1"/>
    </row>
    <row r="103" spans="2:19" x14ac:dyDescent="0.25">
      <c r="H103" s="1"/>
      <c r="I103" s="1"/>
      <c r="J103" s="1"/>
      <c r="K103" s="1"/>
      <c r="L103" s="1"/>
      <c r="M103" s="1"/>
      <c r="N103" s="1"/>
      <c r="O103" s="1"/>
      <c r="P103" s="1"/>
      <c r="Q103" s="1"/>
      <c r="R103" s="1"/>
      <c r="S103" s="1"/>
    </row>
    <row r="104" spans="2:19" x14ac:dyDescent="0.25">
      <c r="H104" s="1"/>
      <c r="I104" s="1"/>
      <c r="J104" s="1"/>
      <c r="K104" s="1"/>
      <c r="L104" s="1"/>
      <c r="M104" s="1"/>
      <c r="N104" s="1"/>
      <c r="O104" s="1"/>
      <c r="P104" s="1"/>
      <c r="Q104" s="1"/>
      <c r="R104" s="1"/>
      <c r="S104" s="1"/>
    </row>
    <row r="105" spans="2:19" x14ac:dyDescent="0.25">
      <c r="H105" s="1"/>
      <c r="I105" s="1"/>
      <c r="J105" s="1"/>
      <c r="K105" s="1"/>
      <c r="L105" s="1"/>
      <c r="M105" s="1"/>
      <c r="N105" s="1"/>
      <c r="O105" s="1"/>
      <c r="P105" s="1"/>
      <c r="Q105" s="1"/>
      <c r="R105" s="1"/>
      <c r="S105" s="1"/>
    </row>
    <row r="106" spans="2:19" x14ac:dyDescent="0.25">
      <c r="H106" s="1"/>
      <c r="I106" s="1"/>
      <c r="J106" s="1"/>
      <c r="K106" s="1"/>
      <c r="L106" s="1"/>
      <c r="M106" s="1"/>
      <c r="N106" s="1"/>
      <c r="O106" s="1"/>
      <c r="P106" s="1"/>
      <c r="Q106" s="1"/>
      <c r="R106" s="1"/>
      <c r="S106" s="1"/>
    </row>
    <row r="107" spans="2:19" x14ac:dyDescent="0.25">
      <c r="H107" s="1"/>
      <c r="I107" s="1"/>
      <c r="J107" s="1"/>
      <c r="K107" s="1"/>
      <c r="L107" s="1"/>
      <c r="M107" s="1"/>
      <c r="N107" s="1"/>
      <c r="O107" s="1"/>
      <c r="P107" s="1"/>
      <c r="Q107" s="1"/>
      <c r="R107" s="1"/>
      <c r="S107" s="1"/>
    </row>
    <row r="108" spans="2:19" x14ac:dyDescent="0.25">
      <c r="H108" s="1"/>
      <c r="I108" s="1"/>
      <c r="J108" s="1"/>
      <c r="K108" s="1"/>
      <c r="L108" s="1"/>
      <c r="M108" s="1"/>
      <c r="N108" s="1"/>
      <c r="O108" s="1"/>
      <c r="P108" s="1"/>
      <c r="Q108" s="1"/>
      <c r="R108" s="1"/>
      <c r="S108" s="1"/>
    </row>
    <row r="109" spans="2:19" x14ac:dyDescent="0.25">
      <c r="B109" s="1"/>
      <c r="C109" s="1"/>
      <c r="D109" s="1"/>
      <c r="E109" s="1"/>
      <c r="F109" s="1"/>
      <c r="G109" s="1"/>
      <c r="H109" s="1"/>
      <c r="I109" s="1"/>
      <c r="J109" s="1"/>
      <c r="K109" s="1"/>
      <c r="L109" s="1"/>
      <c r="M109" s="1"/>
      <c r="N109" s="1"/>
      <c r="O109" s="1"/>
      <c r="P109" s="1"/>
      <c r="Q109" s="1"/>
      <c r="R109" s="1"/>
      <c r="S109" s="1"/>
    </row>
    <row r="110" spans="2:19" x14ac:dyDescent="0.25">
      <c r="B110" s="1"/>
      <c r="C110" s="1"/>
      <c r="D110" s="1"/>
      <c r="E110" s="1"/>
      <c r="F110" s="1"/>
      <c r="G110" s="1"/>
      <c r="H110" s="1"/>
      <c r="I110" s="1"/>
      <c r="J110" s="1"/>
      <c r="K110" s="1"/>
      <c r="L110" s="1"/>
      <c r="M110" s="1"/>
      <c r="N110" s="1"/>
      <c r="O110" s="1"/>
      <c r="P110" s="1"/>
      <c r="Q110" s="1"/>
      <c r="R110" s="1"/>
      <c r="S110" s="1"/>
    </row>
  </sheetData>
  <mergeCells count="4">
    <mergeCell ref="C34:E34"/>
    <mergeCell ref="C17:D17"/>
    <mergeCell ref="H34:I34"/>
    <mergeCell ref="O17:P17"/>
  </mergeCells>
  <hyperlinks>
    <hyperlink ref="B48" location="Índice!A1" display="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AA64"/>
  <sheetViews>
    <sheetView zoomScale="80" zoomScaleNormal="80" workbookViewId="0"/>
  </sheetViews>
  <sheetFormatPr baseColWidth="10" defaultRowHeight="14.25" x14ac:dyDescent="0.2"/>
  <cols>
    <col min="1" max="3" width="11.42578125" style="1"/>
    <col min="4" max="4" width="13.28515625" style="1" customWidth="1"/>
    <col min="5" max="5" width="11.42578125" style="1"/>
    <col min="6" max="6" width="13.42578125" style="1" bestFit="1" customWidth="1"/>
    <col min="7" max="7" width="13.5703125" style="1" customWidth="1"/>
    <col min="8" max="9" width="11.42578125" style="1"/>
    <col min="10" max="10" width="13.5703125" style="1" customWidth="1"/>
    <col min="11" max="11" width="11.42578125" style="1"/>
    <col min="12" max="12" width="7" style="1" customWidth="1"/>
    <col min="13" max="23" width="11.42578125" style="1"/>
    <col min="24" max="24" width="7.7109375" style="1" customWidth="1"/>
    <col min="25" max="16384" width="11.42578125" style="1"/>
  </cols>
  <sheetData>
    <row r="10" spans="2:27" ht="15" x14ac:dyDescent="0.2">
      <c r="C10" s="7" t="s">
        <v>26</v>
      </c>
    </row>
    <row r="11" spans="2:27" ht="15" x14ac:dyDescent="0.2">
      <c r="C11" s="7" t="str">
        <f>+Índice!C11</f>
        <v>Fecha: 17 de diciembre de 2015</v>
      </c>
    </row>
    <row r="13" spans="2:27" ht="20.25" x14ac:dyDescent="0.3">
      <c r="B13" s="2" t="str">
        <f>+Índice!C19</f>
        <v>Escenario base -  demanda de combustibles - sector transporte</v>
      </c>
      <c r="M13" s="2" t="s">
        <v>61</v>
      </c>
      <c r="Q13" s="2" t="s">
        <v>62</v>
      </c>
      <c r="Y13" s="2" t="s">
        <v>64</v>
      </c>
    </row>
    <row r="15" spans="2:27" ht="15.75" x14ac:dyDescent="0.25">
      <c r="B15" s="7"/>
      <c r="C15" s="190" t="s">
        <v>36</v>
      </c>
      <c r="D15" s="191"/>
      <c r="E15" s="192"/>
      <c r="F15" s="190" t="s">
        <v>37</v>
      </c>
      <c r="G15" s="191"/>
      <c r="H15" s="192"/>
      <c r="I15" s="190" t="s">
        <v>60</v>
      </c>
      <c r="J15" s="191"/>
      <c r="K15" s="192"/>
      <c r="N15" s="43" t="s">
        <v>11</v>
      </c>
      <c r="R15" s="43" t="s">
        <v>11</v>
      </c>
      <c r="S15" s="43" t="s">
        <v>12</v>
      </c>
      <c r="Z15" s="43" t="s">
        <v>11</v>
      </c>
      <c r="AA15" s="43" t="s">
        <v>12</v>
      </c>
    </row>
    <row r="16" spans="2:27" ht="15.75" x14ac:dyDescent="0.2">
      <c r="B16" s="7"/>
      <c r="C16" s="38" t="s">
        <v>38</v>
      </c>
      <c r="D16" s="38" t="s">
        <v>39</v>
      </c>
      <c r="E16" s="38" t="s">
        <v>40</v>
      </c>
      <c r="F16" s="38" t="s">
        <v>38</v>
      </c>
      <c r="G16" s="38" t="s">
        <v>39</v>
      </c>
      <c r="H16" s="38" t="s">
        <v>40</v>
      </c>
      <c r="I16" s="38" t="s">
        <v>38</v>
      </c>
      <c r="J16" s="38" t="s">
        <v>39</v>
      </c>
      <c r="K16" s="38" t="s">
        <v>40</v>
      </c>
      <c r="M16" s="7"/>
      <c r="N16" s="43" t="s">
        <v>17</v>
      </c>
      <c r="Q16" s="7"/>
      <c r="R16" s="43" t="s">
        <v>63</v>
      </c>
      <c r="S16" s="43" t="s">
        <v>63</v>
      </c>
      <c r="Z16" s="43" t="s">
        <v>63</v>
      </c>
      <c r="AA16" s="43" t="s">
        <v>63</v>
      </c>
    </row>
    <row r="17" spans="2:27" ht="15" x14ac:dyDescent="0.2">
      <c r="B17" s="13">
        <v>2012</v>
      </c>
      <c r="C17" s="23"/>
      <c r="D17" s="23">
        <v>89830.746399660027</v>
      </c>
      <c r="E17" s="23"/>
      <c r="F17" s="23"/>
      <c r="G17" s="23">
        <v>83002.395417255437</v>
      </c>
      <c r="H17" s="23"/>
      <c r="I17" s="23"/>
      <c r="J17" s="23">
        <v>70.907779776361053</v>
      </c>
      <c r="K17" s="24"/>
      <c r="M17" s="13">
        <v>2012</v>
      </c>
      <c r="N17" s="24">
        <v>41833.292595939878</v>
      </c>
      <c r="Q17" s="13">
        <v>2012</v>
      </c>
      <c r="R17" s="24">
        <v>150019.48494145201</v>
      </c>
      <c r="S17" s="24">
        <v>91585.165300546447</v>
      </c>
      <c r="Y17" s="13">
        <v>2012</v>
      </c>
      <c r="Z17" s="24">
        <v>18423.4455191257</v>
      </c>
      <c r="AA17" s="24">
        <v>7562.0778688524588</v>
      </c>
    </row>
    <row r="18" spans="2:27" ht="15" x14ac:dyDescent="0.2">
      <c r="B18" s="13">
        <v>2013</v>
      </c>
      <c r="C18" s="23">
        <v>93118.566056221724</v>
      </c>
      <c r="D18" s="23">
        <v>93118.566056221724</v>
      </c>
      <c r="E18" s="23">
        <v>93118.566056221724</v>
      </c>
      <c r="F18" s="23">
        <v>87182.402383039502</v>
      </c>
      <c r="G18" s="23">
        <v>87182.402383039502</v>
      </c>
      <c r="H18" s="23">
        <v>87182.402383039502</v>
      </c>
      <c r="I18" s="23">
        <v>78.538357912437846</v>
      </c>
      <c r="J18" s="23">
        <v>78.538357912437846</v>
      </c>
      <c r="K18" s="24">
        <v>78.538357912437846</v>
      </c>
      <c r="M18" s="13">
        <v>2013</v>
      </c>
      <c r="N18" s="24">
        <v>37541.344102901247</v>
      </c>
      <c r="Q18" s="13">
        <v>2013</v>
      </c>
      <c r="R18" s="24">
        <v>149676.87290019571</v>
      </c>
      <c r="S18" s="24">
        <v>96179.210674494461</v>
      </c>
      <c r="Y18" s="13">
        <v>2013</v>
      </c>
      <c r="Z18" s="24">
        <v>18381.370356164407</v>
      </c>
      <c r="AA18" s="24">
        <v>7941.4027162426646</v>
      </c>
    </row>
    <row r="19" spans="2:27" ht="15" x14ac:dyDescent="0.2">
      <c r="B19" s="13">
        <v>2014</v>
      </c>
      <c r="C19" s="23">
        <v>65444.853710629468</v>
      </c>
      <c r="D19" s="23">
        <v>95715.216664475825</v>
      </c>
      <c r="E19" s="23">
        <v>125985.57961832218</v>
      </c>
      <c r="F19" s="23">
        <v>54695.233863937261</v>
      </c>
      <c r="G19" s="23">
        <v>91322.431455006328</v>
      </c>
      <c r="H19" s="23">
        <v>127949.6290460754</v>
      </c>
      <c r="I19" s="23">
        <v>58.580670774793404</v>
      </c>
      <c r="J19" s="23">
        <v>82.095803583932167</v>
      </c>
      <c r="K19" s="24">
        <v>105.61093639307093</v>
      </c>
      <c r="M19" s="13">
        <v>2014</v>
      </c>
      <c r="N19" s="24">
        <v>37528.789717887084</v>
      </c>
      <c r="Q19" s="13">
        <v>2014</v>
      </c>
      <c r="R19" s="24">
        <v>151898.16727589373</v>
      </c>
      <c r="S19" s="24">
        <v>100778.81702416867</v>
      </c>
      <c r="Y19" s="13">
        <v>2014</v>
      </c>
      <c r="Z19" s="24">
        <v>18654.160893530818</v>
      </c>
      <c r="AA19" s="24">
        <v>8321.186726766231</v>
      </c>
    </row>
    <row r="20" spans="2:27" ht="15" x14ac:dyDescent="0.2">
      <c r="B20" s="13">
        <v>2015</v>
      </c>
      <c r="C20" s="23">
        <v>68046.135454933159</v>
      </c>
      <c r="D20" s="23">
        <v>98316.498408779516</v>
      </c>
      <c r="E20" s="23">
        <v>128586.86136262587</v>
      </c>
      <c r="F20" s="23">
        <v>57524.867729971316</v>
      </c>
      <c r="G20" s="23">
        <v>94152.065321040383</v>
      </c>
      <c r="H20" s="23">
        <v>130779.26291210945</v>
      </c>
      <c r="I20" s="23">
        <v>60.102739624707823</v>
      </c>
      <c r="J20" s="23">
        <v>83.617872433846586</v>
      </c>
      <c r="K20" s="24">
        <v>107.13300524298535</v>
      </c>
      <c r="M20" s="13">
        <v>2015</v>
      </c>
      <c r="N20" s="24">
        <v>41469.560814169236</v>
      </c>
      <c r="Q20" s="13">
        <v>2015</v>
      </c>
      <c r="R20" s="24">
        <v>159356.10751416159</v>
      </c>
      <c r="S20" s="24">
        <v>103901.45785936079</v>
      </c>
      <c r="Y20" s="13">
        <v>2015</v>
      </c>
      <c r="Z20" s="24">
        <v>19570.048291212821</v>
      </c>
      <c r="AA20" s="24">
        <v>8579.0194562774996</v>
      </c>
    </row>
    <row r="21" spans="2:27" ht="15" x14ac:dyDescent="0.2">
      <c r="B21" s="13">
        <v>2016</v>
      </c>
      <c r="C21" s="23">
        <v>70574.105761587954</v>
      </c>
      <c r="D21" s="23">
        <v>100844.46871543431</v>
      </c>
      <c r="E21" s="23">
        <v>131114.83166928065</v>
      </c>
      <c r="F21" s="23">
        <v>59579.308737912099</v>
      </c>
      <c r="G21" s="23">
        <v>96206.506328981166</v>
      </c>
      <c r="H21" s="23">
        <v>132833.70392005023</v>
      </c>
      <c r="I21" s="23">
        <v>62.626255427868202</v>
      </c>
      <c r="J21" s="23">
        <v>86.141388237006964</v>
      </c>
      <c r="K21" s="24">
        <v>109.65652104614573</v>
      </c>
      <c r="M21" s="13">
        <v>2016</v>
      </c>
      <c r="N21" s="24">
        <v>43438.385484963226</v>
      </c>
      <c r="Q21" s="13">
        <v>2016</v>
      </c>
      <c r="R21" s="24">
        <v>164482.45378845322</v>
      </c>
      <c r="S21" s="24">
        <v>106168.63505917312</v>
      </c>
      <c r="T21" s="47"/>
      <c r="Y21" s="13">
        <v>2016</v>
      </c>
      <c r="Z21" s="24">
        <v>20199.599588055687</v>
      </c>
      <c r="AA21" s="24">
        <v>8766.2175736931968</v>
      </c>
    </row>
    <row r="22" spans="2:27" ht="15" x14ac:dyDescent="0.2">
      <c r="B22" s="13">
        <v>2017</v>
      </c>
      <c r="C22" s="23">
        <v>74122.868813153909</v>
      </c>
      <c r="D22" s="23">
        <v>104393.23176700027</v>
      </c>
      <c r="E22" s="23">
        <v>134663.59472084662</v>
      </c>
      <c r="F22" s="23">
        <v>63021.156934293263</v>
      </c>
      <c r="G22" s="23">
        <v>99648.354525362331</v>
      </c>
      <c r="H22" s="23">
        <v>136275.55211643141</v>
      </c>
      <c r="I22" s="23">
        <v>66.278463202776436</v>
      </c>
      <c r="J22" s="23">
        <v>89.793596011915199</v>
      </c>
      <c r="K22" s="24">
        <v>113.30872882105396</v>
      </c>
      <c r="M22" s="13">
        <v>2017</v>
      </c>
      <c r="N22" s="24">
        <v>44303.524707153709</v>
      </c>
      <c r="Q22" s="13">
        <v>2017</v>
      </c>
      <c r="R22" s="24">
        <v>169514.30238053555</v>
      </c>
      <c r="S22" s="24">
        <v>109966.88466862377</v>
      </c>
      <c r="T22" s="47"/>
      <c r="Y22" s="13">
        <v>2017</v>
      </c>
      <c r="Z22" s="24">
        <v>20817.545906381594</v>
      </c>
      <c r="AA22" s="24">
        <v>9079.834513923066</v>
      </c>
    </row>
    <row r="23" spans="2:27" ht="15" x14ac:dyDescent="0.2">
      <c r="B23" s="13">
        <v>2018</v>
      </c>
      <c r="C23" s="23">
        <v>77218.380584762272</v>
      </c>
      <c r="D23" s="23">
        <v>107488.74353860863</v>
      </c>
      <c r="E23" s="23">
        <v>137759.106492455</v>
      </c>
      <c r="F23" s="23">
        <v>67866.153839488499</v>
      </c>
      <c r="G23" s="23">
        <v>104493.35143055757</v>
      </c>
      <c r="H23" s="23">
        <v>141120.54902162665</v>
      </c>
      <c r="I23" s="23">
        <v>68.925518549798326</v>
      </c>
      <c r="J23" s="23">
        <v>92.440651358937089</v>
      </c>
      <c r="K23" s="24">
        <v>115.95578416807585</v>
      </c>
      <c r="M23" s="13">
        <v>2018</v>
      </c>
      <c r="N23" s="24">
        <v>45920.684075614226</v>
      </c>
      <c r="Q23" s="13">
        <v>2018</v>
      </c>
      <c r="R23" s="24">
        <v>174886.74748021408</v>
      </c>
      <c r="S23" s="24">
        <v>115313.57823352191</v>
      </c>
      <c r="T23" s="47"/>
      <c r="Y23" s="13">
        <v>2018</v>
      </c>
      <c r="Z23" s="24">
        <v>21477.319865991216</v>
      </c>
      <c r="AA23" s="24">
        <v>9521.3046247862221</v>
      </c>
    </row>
    <row r="24" spans="2:27" ht="15" x14ac:dyDescent="0.2">
      <c r="B24" s="13">
        <v>2019</v>
      </c>
      <c r="C24" s="23">
        <v>80280.872270337873</v>
      </c>
      <c r="D24" s="23">
        <v>110551.23522418423</v>
      </c>
      <c r="E24" s="23">
        <v>140821.59817803057</v>
      </c>
      <c r="F24" s="23">
        <v>72890.621146868085</v>
      </c>
      <c r="G24" s="23">
        <v>109517.81873793715</v>
      </c>
      <c r="H24" s="23">
        <v>146145.01632900623</v>
      </c>
      <c r="I24" s="23">
        <v>70.887247906086245</v>
      </c>
      <c r="J24" s="23">
        <v>94.402380715225007</v>
      </c>
      <c r="K24" s="24">
        <v>117.91751352436377</v>
      </c>
      <c r="M24" s="13">
        <v>2019</v>
      </c>
      <c r="N24" s="24">
        <v>47571.095516346468</v>
      </c>
      <c r="Q24" s="13">
        <v>2019</v>
      </c>
      <c r="R24" s="24">
        <v>180259.45704420502</v>
      </c>
      <c r="S24" s="24">
        <v>120858.32625814941</v>
      </c>
      <c r="T24" s="47"/>
      <c r="Y24" s="13">
        <v>2019</v>
      </c>
      <c r="Z24" s="24">
        <v>22137.126303674333</v>
      </c>
      <c r="AA24" s="24">
        <v>9979.1278561774961</v>
      </c>
    </row>
    <row r="25" spans="2:27" ht="15" x14ac:dyDescent="0.2">
      <c r="B25" s="13">
        <v>2020</v>
      </c>
      <c r="C25" s="23">
        <v>83062.298611675127</v>
      </c>
      <c r="D25" s="23">
        <v>113332.66156552148</v>
      </c>
      <c r="E25" s="23">
        <v>143603.02451936784</v>
      </c>
      <c r="F25" s="23">
        <v>77017.296003780852</v>
      </c>
      <c r="G25" s="23">
        <v>113644.49359484992</v>
      </c>
      <c r="H25" s="23">
        <v>150271.69118591899</v>
      </c>
      <c r="I25" s="23">
        <v>72.928244959279169</v>
      </c>
      <c r="J25" s="23">
        <v>96.443377768417932</v>
      </c>
      <c r="K25" s="24">
        <v>119.95851057755669</v>
      </c>
      <c r="M25" s="13">
        <v>2020</v>
      </c>
      <c r="N25" s="24">
        <v>48893.279270638239</v>
      </c>
      <c r="Q25" s="13">
        <v>2020</v>
      </c>
      <c r="R25" s="24">
        <v>184937.5725532221</v>
      </c>
      <c r="S25" s="24">
        <v>125412.31593732203</v>
      </c>
      <c r="T25" s="47"/>
      <c r="Y25" s="13">
        <v>2020</v>
      </c>
      <c r="Z25" s="24">
        <v>22711.631717062381</v>
      </c>
      <c r="AA25" s="24">
        <v>10355.145352622931</v>
      </c>
    </row>
    <row r="26" spans="2:27" ht="15" x14ac:dyDescent="0.2">
      <c r="B26" s="13">
        <v>2021</v>
      </c>
      <c r="C26" s="23">
        <v>86611.769126807558</v>
      </c>
      <c r="D26" s="23">
        <v>116882.13208065392</v>
      </c>
      <c r="E26" s="23">
        <v>147152.49503450026</v>
      </c>
      <c r="F26" s="23">
        <v>81301.576517868074</v>
      </c>
      <c r="G26" s="23">
        <v>117928.77410893714</v>
      </c>
      <c r="H26" s="23">
        <v>154555.97170000622</v>
      </c>
      <c r="I26" s="23">
        <v>76.511958036981838</v>
      </c>
      <c r="J26" s="23">
        <v>100.0270908461206</v>
      </c>
      <c r="K26" s="24">
        <v>123.54222365525936</v>
      </c>
      <c r="M26" s="13">
        <v>2021</v>
      </c>
      <c r="N26" s="24">
        <v>50584.989643495537</v>
      </c>
      <c r="Q26" s="13">
        <v>2021</v>
      </c>
      <c r="R26" s="24">
        <v>190912.51876553043</v>
      </c>
      <c r="S26" s="24">
        <v>130140.23124936814</v>
      </c>
      <c r="T26" s="47"/>
      <c r="Y26" s="13">
        <v>2021</v>
      </c>
      <c r="Z26" s="24">
        <v>23445.397041380958</v>
      </c>
      <c r="AA26" s="24">
        <v>10745.52368114049</v>
      </c>
    </row>
    <row r="27" spans="2:27" ht="15" x14ac:dyDescent="0.2">
      <c r="B27" s="13">
        <v>2022</v>
      </c>
      <c r="C27" s="23">
        <v>89277.665291510086</v>
      </c>
      <c r="D27" s="23">
        <v>119548.02824535644</v>
      </c>
      <c r="E27" s="23">
        <v>149818.3911992028</v>
      </c>
      <c r="F27" s="23">
        <v>84540.512243497506</v>
      </c>
      <c r="G27" s="23">
        <v>121167.70983456657</v>
      </c>
      <c r="H27" s="23">
        <v>157794.90742563564</v>
      </c>
      <c r="I27" s="23">
        <v>79.024659757340871</v>
      </c>
      <c r="J27" s="23">
        <v>102.53979256647963</v>
      </c>
      <c r="K27" s="24">
        <v>126.0549253756184</v>
      </c>
      <c r="M27" s="13">
        <v>2022</v>
      </c>
      <c r="N27" s="24">
        <v>52213.498570744676</v>
      </c>
      <c r="Q27" s="13">
        <v>2022</v>
      </c>
      <c r="R27" s="24">
        <v>195808.14057035526</v>
      </c>
      <c r="S27" s="24">
        <v>133714.5569177235</v>
      </c>
      <c r="T27" s="47"/>
      <c r="Y27" s="13">
        <v>2022</v>
      </c>
      <c r="Z27" s="24">
        <v>24046.613754254155</v>
      </c>
      <c r="AA27" s="24">
        <v>11040.651488619391</v>
      </c>
    </row>
    <row r="28" spans="2:27" ht="15" x14ac:dyDescent="0.2">
      <c r="B28" s="13">
        <v>2023</v>
      </c>
      <c r="C28" s="23">
        <v>92496.422646669278</v>
      </c>
      <c r="D28" s="23">
        <v>122766.78560051564</v>
      </c>
      <c r="E28" s="23">
        <v>153037.14855436201</v>
      </c>
      <c r="F28" s="23">
        <v>90448.863760103515</v>
      </c>
      <c r="G28" s="23">
        <v>127076.06135117258</v>
      </c>
      <c r="H28" s="23">
        <v>163703.25894224166</v>
      </c>
      <c r="I28" s="23">
        <v>82.22241297316603</v>
      </c>
      <c r="J28" s="23">
        <v>105.73754578230479</v>
      </c>
      <c r="K28" s="24">
        <v>129.25267859144355</v>
      </c>
      <c r="M28" s="13">
        <v>2023</v>
      </c>
      <c r="N28" s="24">
        <v>53827.862685918233</v>
      </c>
      <c r="Q28" s="13">
        <v>2023</v>
      </c>
      <c r="R28" s="24">
        <v>201317.89904653464</v>
      </c>
      <c r="S28" s="24">
        <v>140234.71485613618</v>
      </c>
      <c r="T28" s="47"/>
      <c r="Y28" s="13">
        <v>2023</v>
      </c>
      <c r="Z28" s="24">
        <v>24723.250760100753</v>
      </c>
      <c r="AA28" s="24">
        <v>11579.013153258958</v>
      </c>
    </row>
    <row r="29" spans="2:27" ht="15" x14ac:dyDescent="0.2">
      <c r="B29" s="13">
        <v>2024</v>
      </c>
      <c r="C29" s="23">
        <v>97565.097757570329</v>
      </c>
      <c r="D29" s="23">
        <v>127835.46071141669</v>
      </c>
      <c r="E29" s="23">
        <v>158105.82366526304</v>
      </c>
      <c r="F29" s="23">
        <v>95470.672286672576</v>
      </c>
      <c r="G29" s="23">
        <v>132097.86987774164</v>
      </c>
      <c r="H29" s="23">
        <v>168725.06746881071</v>
      </c>
      <c r="I29" s="23">
        <v>85.743495986831206</v>
      </c>
      <c r="J29" s="23">
        <v>109.25862879596997</v>
      </c>
      <c r="K29" s="24">
        <v>132.77376160510872</v>
      </c>
      <c r="M29" s="13">
        <v>2024</v>
      </c>
      <c r="N29" s="24">
        <v>55316.471665987039</v>
      </c>
      <c r="Q29" s="13">
        <v>2024</v>
      </c>
      <c r="R29" s="24">
        <v>208793.2029102403</v>
      </c>
      <c r="S29" s="24">
        <v>145776.5287847202</v>
      </c>
      <c r="T29" s="47"/>
      <c r="Y29" s="13">
        <v>2024</v>
      </c>
      <c r="Z29" s="24">
        <v>25641.270532836556</v>
      </c>
      <c r="AA29" s="24">
        <v>12036.594119839283</v>
      </c>
    </row>
    <row r="30" spans="2:27" ht="15" x14ac:dyDescent="0.2">
      <c r="B30" s="13">
        <v>2025</v>
      </c>
      <c r="C30" s="23">
        <v>102981.79175881193</v>
      </c>
      <c r="D30" s="23">
        <v>133252.15471265829</v>
      </c>
      <c r="E30" s="23">
        <v>163522.51766650466</v>
      </c>
      <c r="F30" s="23">
        <v>101109.45539301142</v>
      </c>
      <c r="G30" s="23">
        <v>137736.65298408049</v>
      </c>
      <c r="H30" s="23">
        <v>174363.85057514955</v>
      </c>
      <c r="I30" s="23">
        <v>89.229052736674689</v>
      </c>
      <c r="J30" s="23">
        <v>112.74418554581345</v>
      </c>
      <c r="K30" s="24">
        <v>136.2593183549522</v>
      </c>
      <c r="M30" s="13">
        <v>2025</v>
      </c>
      <c r="N30" s="24">
        <v>57146.407785762611</v>
      </c>
      <c r="Q30" s="13">
        <v>2025</v>
      </c>
      <c r="R30" s="24">
        <v>217054.36124819983</v>
      </c>
      <c r="S30" s="24">
        <v>151999.20465809174</v>
      </c>
      <c r="T30" s="47"/>
      <c r="Y30" s="13">
        <v>2025</v>
      </c>
      <c r="Z30" s="24">
        <v>26655.798749778973</v>
      </c>
      <c r="AA30" s="24">
        <v>12550.393045163539</v>
      </c>
    </row>
    <row r="31" spans="2:27" ht="15" x14ac:dyDescent="0.2">
      <c r="B31" s="13">
        <v>2026</v>
      </c>
      <c r="C31" s="23">
        <v>107075.59987597771</v>
      </c>
      <c r="D31" s="23">
        <v>137345.96282982407</v>
      </c>
      <c r="E31" s="23">
        <v>167616.32578367041</v>
      </c>
      <c r="F31" s="23">
        <v>105314.93688048556</v>
      </c>
      <c r="G31" s="23">
        <v>141942.13447155463</v>
      </c>
      <c r="H31" s="23">
        <v>178569.3320626237</v>
      </c>
      <c r="I31" s="23">
        <v>92.243251331203524</v>
      </c>
      <c r="J31" s="23">
        <v>115.75838414034229</v>
      </c>
      <c r="K31" s="24">
        <v>139.27351694948103</v>
      </c>
      <c r="M31" s="13">
        <v>2026</v>
      </c>
      <c r="N31" s="24">
        <v>58847.381520588438</v>
      </c>
      <c r="Q31" s="13">
        <v>2026</v>
      </c>
      <c r="R31" s="24">
        <v>223660.41255947028</v>
      </c>
      <c r="S31" s="24">
        <v>156640.16134936755</v>
      </c>
      <c r="T31" s="47"/>
      <c r="Y31" s="13">
        <v>2026</v>
      </c>
      <c r="Z31" s="24">
        <v>27467.068209057761</v>
      </c>
      <c r="AA31" s="24">
        <v>12933.591304076253</v>
      </c>
    </row>
    <row r="32" spans="2:27" ht="15" x14ac:dyDescent="0.2">
      <c r="B32" s="13">
        <v>2027</v>
      </c>
      <c r="C32" s="23">
        <v>110276.19532524807</v>
      </c>
      <c r="D32" s="23">
        <v>140546.55827909443</v>
      </c>
      <c r="E32" s="23">
        <v>170816.9212329408</v>
      </c>
      <c r="F32" s="23">
        <v>109096.83736277316</v>
      </c>
      <c r="G32" s="23">
        <v>145724.03495384223</v>
      </c>
      <c r="H32" s="23">
        <v>182351.2325449113</v>
      </c>
      <c r="I32" s="23">
        <v>95.268806672790134</v>
      </c>
      <c r="J32" s="23">
        <v>118.7839394819289</v>
      </c>
      <c r="K32" s="24">
        <v>142.29907229106766</v>
      </c>
      <c r="M32" s="13">
        <v>2027</v>
      </c>
      <c r="N32" s="24">
        <v>60572.505009215165</v>
      </c>
      <c r="Q32" s="13">
        <v>2027</v>
      </c>
      <c r="R32" s="24">
        <v>229275.73214867295</v>
      </c>
      <c r="S32" s="24">
        <v>160813.6754645262</v>
      </c>
      <c r="T32" s="47"/>
      <c r="Y32" s="13">
        <v>2027</v>
      </c>
      <c r="Z32" s="24">
        <v>28156.668860363367</v>
      </c>
      <c r="AA32" s="24">
        <v>13278.193386979226</v>
      </c>
    </row>
    <row r="33" spans="2:27" ht="15" x14ac:dyDescent="0.2">
      <c r="B33" s="13">
        <v>2028</v>
      </c>
      <c r="C33" s="23">
        <v>113801.64241659261</v>
      </c>
      <c r="D33" s="23">
        <v>144072.00537043897</v>
      </c>
      <c r="E33" s="23">
        <v>174342.36832428531</v>
      </c>
      <c r="F33" s="23">
        <v>113816.57665051089</v>
      </c>
      <c r="G33" s="23">
        <v>150443.77424157996</v>
      </c>
      <c r="H33" s="23">
        <v>187070.97183264903</v>
      </c>
      <c r="I33" s="23">
        <v>98.559453337746916</v>
      </c>
      <c r="J33" s="23">
        <v>122.07458614688568</v>
      </c>
      <c r="K33" s="24">
        <v>145.58971895602443</v>
      </c>
      <c r="M33" s="13">
        <v>2028</v>
      </c>
      <c r="N33" s="24">
        <v>62156.008387699294</v>
      </c>
      <c r="Q33" s="13">
        <v>2028</v>
      </c>
      <c r="R33" s="24">
        <v>235099.93568427768</v>
      </c>
      <c r="S33" s="24">
        <v>166022.14105728746</v>
      </c>
      <c r="T33" s="47"/>
      <c r="Y33" s="13">
        <v>2028</v>
      </c>
      <c r="Z33" s="24">
        <v>28871.921926139388</v>
      </c>
      <c r="AA33" s="24">
        <v>13708.250179042079</v>
      </c>
    </row>
    <row r="34" spans="2:27" ht="15" x14ac:dyDescent="0.2">
      <c r="B34" s="13">
        <v>2029</v>
      </c>
      <c r="C34" s="23">
        <v>119588.94880002331</v>
      </c>
      <c r="D34" s="23">
        <v>149859.31175386967</v>
      </c>
      <c r="E34" s="23">
        <v>180129.67470771604</v>
      </c>
      <c r="F34" s="23">
        <v>119013.98286282335</v>
      </c>
      <c r="G34" s="23">
        <v>155641.18045389242</v>
      </c>
      <c r="H34" s="23">
        <v>192268.37804496149</v>
      </c>
      <c r="I34" s="23">
        <v>102.02569916636419</v>
      </c>
      <c r="J34" s="23">
        <v>125.54083197550295</v>
      </c>
      <c r="K34" s="24">
        <v>149.0559647846417</v>
      </c>
      <c r="M34" s="13">
        <v>2029</v>
      </c>
      <c r="N34" s="24">
        <v>64106.636364487771</v>
      </c>
      <c r="Q34" s="13">
        <v>2029</v>
      </c>
      <c r="R34" s="24">
        <v>243921.18085492752</v>
      </c>
      <c r="S34" s="24">
        <v>171757.7357115864</v>
      </c>
      <c r="T34" s="47"/>
      <c r="Y34" s="13">
        <v>2029</v>
      </c>
      <c r="Z34" s="24">
        <v>29955.232736570091</v>
      </c>
      <c r="AA34" s="24">
        <v>14181.831389030063</v>
      </c>
    </row>
    <row r="35" spans="2:27" ht="15" x14ac:dyDescent="0.2">
      <c r="B35" s="13">
        <v>2030</v>
      </c>
      <c r="C35" s="23">
        <v>123459.497343362</v>
      </c>
      <c r="D35" s="23">
        <v>153729.86029720836</v>
      </c>
      <c r="E35" s="23">
        <v>184000.2232510547</v>
      </c>
      <c r="F35" s="23">
        <v>124260.50675947944</v>
      </c>
      <c r="G35" s="23">
        <v>160887.70435054851</v>
      </c>
      <c r="H35" s="23">
        <v>197514.90194161757</v>
      </c>
      <c r="I35" s="23">
        <v>103.88238914035273</v>
      </c>
      <c r="J35" s="23">
        <v>127.39752194949149</v>
      </c>
      <c r="K35" s="24">
        <v>150.91265475863025</v>
      </c>
      <c r="M35" s="13">
        <v>2030</v>
      </c>
      <c r="N35" s="24">
        <v>65912.87170549664</v>
      </c>
      <c r="Q35" s="13">
        <v>2030</v>
      </c>
      <c r="R35" s="24">
        <v>250392.71448308372</v>
      </c>
      <c r="S35" s="24">
        <v>177547.53415836275</v>
      </c>
      <c r="T35" s="47"/>
      <c r="Y35" s="13">
        <v>2030</v>
      </c>
      <c r="Z35" s="24">
        <v>30749.982480378734</v>
      </c>
      <c r="AA35" s="24">
        <v>14659.888141516218</v>
      </c>
    </row>
    <row r="37" spans="2:27" ht="20.25" x14ac:dyDescent="0.3">
      <c r="B37" s="2" t="s">
        <v>51</v>
      </c>
    </row>
    <row r="38" spans="2:27" ht="15.75" x14ac:dyDescent="0.25">
      <c r="B38" s="41" t="s">
        <v>52</v>
      </c>
    </row>
    <row r="39" spans="2:27" ht="15" x14ac:dyDescent="0.25">
      <c r="B39" s="40"/>
    </row>
    <row r="40" spans="2:27" ht="15.75" x14ac:dyDescent="0.2">
      <c r="C40" s="187" t="s">
        <v>11</v>
      </c>
      <c r="D40" s="187"/>
      <c r="E40" s="187"/>
      <c r="H40" s="188" t="s">
        <v>12</v>
      </c>
      <c r="I40" s="189"/>
    </row>
    <row r="41" spans="2:27" ht="15.75" x14ac:dyDescent="0.2">
      <c r="C41" s="38" t="s">
        <v>15</v>
      </c>
      <c r="D41" s="38" t="s">
        <v>16</v>
      </c>
      <c r="E41" s="38" t="s">
        <v>14</v>
      </c>
      <c r="H41" s="38" t="s">
        <v>48</v>
      </c>
      <c r="I41" s="38" t="s">
        <v>14</v>
      </c>
    </row>
    <row r="42" spans="2:27" ht="15.75" x14ac:dyDescent="0.2">
      <c r="C42" s="38" t="s">
        <v>17</v>
      </c>
      <c r="D42" s="38" t="s">
        <v>17</v>
      </c>
      <c r="E42" s="38" t="s">
        <v>17</v>
      </c>
      <c r="H42" s="38" t="s">
        <v>17</v>
      </c>
      <c r="I42" s="38" t="s">
        <v>17</v>
      </c>
    </row>
    <row r="43" spans="2:27" ht="15" x14ac:dyDescent="0.2">
      <c r="B43" s="13">
        <v>2012</v>
      </c>
      <c r="C43" s="23">
        <v>11243.014389620397</v>
      </c>
      <c r="D43" s="23">
        <v>891.37725054386897</v>
      </c>
      <c r="E43" s="24">
        <v>5091.3254931286183</v>
      </c>
      <c r="G43" s="13">
        <v>2012</v>
      </c>
      <c r="H43" s="23">
        <v>308.00854981088202</v>
      </c>
      <c r="I43" s="24">
        <v>1126.0439824740358</v>
      </c>
    </row>
    <row r="44" spans="2:27" ht="15" x14ac:dyDescent="0.2">
      <c r="B44" s="13">
        <v>2013</v>
      </c>
      <c r="C44" s="23">
        <v>11555.662597989291</v>
      </c>
      <c r="D44" s="23">
        <v>920.63396139733629</v>
      </c>
      <c r="E44" s="24">
        <v>5258.432559998977</v>
      </c>
      <c r="G44" s="13">
        <v>2013</v>
      </c>
      <c r="H44" s="23">
        <v>310.04962652729097</v>
      </c>
      <c r="I44" s="24">
        <v>1133.3686004078563</v>
      </c>
    </row>
    <row r="45" spans="2:27" ht="15" x14ac:dyDescent="0.2">
      <c r="B45" s="13">
        <v>2014</v>
      </c>
      <c r="C45" s="23">
        <v>11844.554162939023</v>
      </c>
      <c r="D45" s="23">
        <v>948.25298023925654</v>
      </c>
      <c r="E45" s="24">
        <v>5416.1855367989465</v>
      </c>
      <c r="G45" s="13">
        <v>2014</v>
      </c>
      <c r="H45" s="23">
        <v>311.25148502871463</v>
      </c>
      <c r="I45" s="24">
        <v>1137.6240847274833</v>
      </c>
    </row>
    <row r="46" spans="2:27" ht="15" x14ac:dyDescent="0.2">
      <c r="B46" s="13">
        <v>2015</v>
      </c>
      <c r="C46" s="23">
        <v>12140.668017012498</v>
      </c>
      <c r="D46" s="23">
        <v>976.70056964643413</v>
      </c>
      <c r="E46" s="24">
        <v>5578.6711029029148</v>
      </c>
      <c r="G46" s="13">
        <v>2015</v>
      </c>
      <c r="H46" s="23">
        <v>312.45800234515974</v>
      </c>
      <c r="I46" s="24">
        <v>1141.895547208838</v>
      </c>
    </row>
    <row r="47" spans="2:27" ht="15" x14ac:dyDescent="0.2">
      <c r="B47" s="13">
        <v>2016</v>
      </c>
      <c r="C47" s="23">
        <v>12410.184212745356</v>
      </c>
      <c r="D47" s="23">
        <v>1003.252948520702</v>
      </c>
      <c r="E47" s="24">
        <v>5730.3316970938549</v>
      </c>
      <c r="G47" s="13">
        <v>2016</v>
      </c>
      <c r="H47" s="23">
        <v>312.81217687312221</v>
      </c>
      <c r="I47" s="24">
        <v>1143.0514001737713</v>
      </c>
    </row>
    <row r="48" spans="2:27" ht="15" x14ac:dyDescent="0.2">
      <c r="B48" s="13">
        <v>2017</v>
      </c>
      <c r="C48" s="23">
        <v>12755.289335373753</v>
      </c>
      <c r="D48" s="23">
        <v>1036.1816343379021</v>
      </c>
      <c r="E48" s="24">
        <v>5918.4121730697025</v>
      </c>
      <c r="G48" s="13">
        <v>2017</v>
      </c>
      <c r="H48" s="23">
        <v>314.88508572976576</v>
      </c>
      <c r="I48" s="24">
        <v>1150.4866468562288</v>
      </c>
    </row>
    <row r="49" spans="2:9" ht="15" x14ac:dyDescent="0.2">
      <c r="B49" s="13">
        <v>2018</v>
      </c>
      <c r="C49" s="23">
        <v>13074.171568758096</v>
      </c>
      <c r="D49" s="23">
        <v>1067.2670833680393</v>
      </c>
      <c r="E49" s="24">
        <v>6095.9645382617946</v>
      </c>
      <c r="G49" s="13">
        <v>2018</v>
      </c>
      <c r="H49" s="23">
        <v>316.10568812653247</v>
      </c>
      <c r="I49" s="24">
        <v>1154.8064046860072</v>
      </c>
    </row>
    <row r="50" spans="2:9" ht="15" x14ac:dyDescent="0.2">
      <c r="B50" s="13">
        <v>2019</v>
      </c>
      <c r="C50" s="23">
        <v>13401.025857977049</v>
      </c>
      <c r="D50" s="23">
        <v>1099.2850958690806</v>
      </c>
      <c r="E50" s="24">
        <v>6278.8434744096476</v>
      </c>
      <c r="G50" s="13">
        <v>2019</v>
      </c>
      <c r="H50" s="23">
        <v>317.33102199607623</v>
      </c>
      <c r="I50" s="24">
        <v>1159.1423820066932</v>
      </c>
    </row>
    <row r="51" spans="2:9" ht="15" x14ac:dyDescent="0.2">
      <c r="B51" s="13">
        <v>2020</v>
      </c>
      <c r="C51" s="23">
        <v>13698.52130905919</v>
      </c>
      <c r="D51" s="23">
        <v>1129.1700322185268</v>
      </c>
      <c r="E51" s="24">
        <v>6449.5388093013853</v>
      </c>
      <c r="G51" s="13">
        <v>2020</v>
      </c>
      <c r="H51" s="23">
        <v>317.69072014456253</v>
      </c>
      <c r="I51" s="24">
        <v>1160.3156926149156</v>
      </c>
    </row>
    <row r="52" spans="2:9" ht="15" x14ac:dyDescent="0.2">
      <c r="B52" s="13">
        <v>2021</v>
      </c>
      <c r="C52" s="23">
        <v>14079.452792037135</v>
      </c>
      <c r="D52" s="23">
        <v>1166.2315582075078</v>
      </c>
      <c r="E52" s="24">
        <v>6661.2250420011951</v>
      </c>
      <c r="G52" s="13">
        <v>2021</v>
      </c>
      <c r="H52" s="23">
        <v>319.79595758782307</v>
      </c>
      <c r="I52" s="24">
        <v>1167.8632389481836</v>
      </c>
    </row>
    <row r="53" spans="2:9" ht="15" x14ac:dyDescent="0.2">
      <c r="B53" s="13">
        <v>2022</v>
      </c>
      <c r="C53" s="23">
        <v>14431.439111838061</v>
      </c>
      <c r="D53" s="23">
        <v>1201.2185049537329</v>
      </c>
      <c r="E53" s="24">
        <v>6861.0617932612322</v>
      </c>
      <c r="G53" s="13">
        <v>2022</v>
      </c>
      <c r="H53" s="23">
        <v>321.03559620520429</v>
      </c>
      <c r="I53" s="24">
        <v>1172.2482410551984</v>
      </c>
    </row>
    <row r="54" spans="2:9" ht="15" x14ac:dyDescent="0.2">
      <c r="B54" s="13">
        <v>2023</v>
      </c>
      <c r="C54" s="23">
        <v>14792.22508963401</v>
      </c>
      <c r="D54" s="23">
        <v>1237.2550601023449</v>
      </c>
      <c r="E54" s="24">
        <v>7066.8936470590688</v>
      </c>
      <c r="G54" s="13">
        <v>2023</v>
      </c>
      <c r="H54" s="23">
        <v>322.28004008627084</v>
      </c>
      <c r="I54" s="24">
        <v>1176.649707627261</v>
      </c>
    </row>
    <row r="55" spans="2:9" ht="15" x14ac:dyDescent="0.2">
      <c r="B55" s="13">
        <v>2024</v>
      </c>
      <c r="C55" s="23">
        <v>15120.604403440775</v>
      </c>
      <c r="D55" s="23">
        <v>1270.8908192499359</v>
      </c>
      <c r="E55" s="24">
        <v>7259.0127503056192</v>
      </c>
      <c r="G55" s="13">
        <v>2024</v>
      </c>
      <c r="H55" s="23">
        <v>322.64534800033471</v>
      </c>
      <c r="I55" s="24">
        <v>1177.8407395535814</v>
      </c>
    </row>
    <row r="56" spans="2:9" ht="15" x14ac:dyDescent="0.2">
      <c r="B56" s="13">
        <v>2025</v>
      </c>
      <c r="C56" s="23">
        <v>15541.081484796729</v>
      </c>
      <c r="D56" s="23">
        <v>1312.6038932625777</v>
      </c>
      <c r="E56" s="24">
        <v>7497.2674701649657</v>
      </c>
      <c r="G56" s="13">
        <v>2025</v>
      </c>
      <c r="H56" s="23">
        <v>324.78341821905263</v>
      </c>
      <c r="I56" s="24">
        <v>1185.5022816766193</v>
      </c>
    </row>
    <row r="57" spans="2:9" ht="15" x14ac:dyDescent="0.2">
      <c r="B57" s="13">
        <v>2026</v>
      </c>
      <c r="C57" s="23">
        <v>15929.608521916645</v>
      </c>
      <c r="D57" s="23">
        <v>1351.982010060455</v>
      </c>
      <c r="E57" s="24">
        <v>7722.1854942699156</v>
      </c>
      <c r="G57" s="13">
        <v>2026</v>
      </c>
      <c r="H57" s="23">
        <v>326.04238994135414</v>
      </c>
      <c r="I57" s="24">
        <v>1189.9535134901189</v>
      </c>
    </row>
    <row r="58" spans="2:9" ht="15" x14ac:dyDescent="0.2">
      <c r="B58" s="13">
        <v>2027</v>
      </c>
      <c r="C58" s="23">
        <v>16327.84873496456</v>
      </c>
      <c r="D58" s="23">
        <v>1392.5414703622687</v>
      </c>
      <c r="E58" s="24">
        <v>7953.8510590980131</v>
      </c>
      <c r="G58" s="13">
        <v>2027</v>
      </c>
      <c r="H58" s="23">
        <v>327.30624186907465</v>
      </c>
      <c r="I58" s="24">
        <v>1194.4214584428198</v>
      </c>
    </row>
    <row r="59" spans="2:9" ht="15" x14ac:dyDescent="0.2">
      <c r="B59" s="13">
        <v>2028</v>
      </c>
      <c r="C59" s="23">
        <v>16690.318054559062</v>
      </c>
      <c r="D59" s="23">
        <v>1430.3988136139205</v>
      </c>
      <c r="E59" s="24">
        <v>8170.0828023713048</v>
      </c>
      <c r="G59" s="13">
        <v>2028</v>
      </c>
      <c r="H59" s="23">
        <v>327.67724703726702</v>
      </c>
      <c r="I59" s="24">
        <v>1195.6304793445088</v>
      </c>
    </row>
    <row r="60" spans="2:9" ht="15" x14ac:dyDescent="0.2">
      <c r="B60" s="13">
        <v>2029</v>
      </c>
      <c r="C60" s="23">
        <v>17154.446077172139</v>
      </c>
      <c r="D60" s="23">
        <v>1477.3472459073309</v>
      </c>
      <c r="E60" s="24">
        <v>8438.240588597082</v>
      </c>
      <c r="G60" s="13">
        <v>2029</v>
      </c>
      <c r="H60" s="23">
        <v>329.84866208349024</v>
      </c>
      <c r="I60" s="24">
        <v>1203.4077390142311</v>
      </c>
    </row>
    <row r="61" spans="2:9" ht="15" x14ac:dyDescent="0.2">
      <c r="B61" s="13">
        <v>2030</v>
      </c>
      <c r="C61" s="23">
        <v>17583.30722910144</v>
      </c>
      <c r="D61" s="23">
        <v>1521.6676632845506</v>
      </c>
      <c r="E61" s="24">
        <v>8691.3878062549938</v>
      </c>
      <c r="G61" s="13">
        <v>2030</v>
      </c>
      <c r="H61" s="23">
        <v>331.127268425154</v>
      </c>
      <c r="I61" s="24">
        <v>1207.9262008470803</v>
      </c>
    </row>
    <row r="64" spans="2:9" ht="18.75" x14ac:dyDescent="0.3">
      <c r="B64" s="39" t="s">
        <v>28</v>
      </c>
    </row>
  </sheetData>
  <mergeCells count="5">
    <mergeCell ref="C40:E40"/>
    <mergeCell ref="H40:I40"/>
    <mergeCell ref="C15:E15"/>
    <mergeCell ref="F15:H15"/>
    <mergeCell ref="I15:K15"/>
  </mergeCells>
  <hyperlinks>
    <hyperlink ref="B64" location="Índice!A1" display="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7"/>
  <sheetViews>
    <sheetView zoomScale="80" zoomScaleNormal="80" workbookViewId="0"/>
  </sheetViews>
  <sheetFormatPr baseColWidth="10" defaultRowHeight="15" x14ac:dyDescent="0.25"/>
  <cols>
    <col min="1" max="1" width="11.42578125" style="8"/>
    <col min="2" max="2" width="11.28515625" style="8" customWidth="1"/>
    <col min="3" max="13" width="14.85546875" style="8" customWidth="1"/>
    <col min="14" max="14" width="10.7109375" style="8" customWidth="1"/>
    <col min="15" max="16384" width="11.42578125" style="8"/>
  </cols>
  <sheetData>
    <row r="2" spans="1:15" x14ac:dyDescent="0.25">
      <c r="B2" s="1"/>
      <c r="C2" s="1"/>
    </row>
    <row r="3" spans="1:15" x14ac:dyDescent="0.25">
      <c r="B3" s="1"/>
      <c r="C3" s="1"/>
    </row>
    <row r="4" spans="1:15" x14ac:dyDescent="0.25">
      <c r="B4" s="1"/>
      <c r="C4" s="1"/>
    </row>
    <row r="5" spans="1:15" x14ac:dyDescent="0.25">
      <c r="B5" s="1"/>
      <c r="C5" s="1"/>
    </row>
    <row r="6" spans="1:15" x14ac:dyDescent="0.25">
      <c r="B6" s="1"/>
      <c r="C6" s="1"/>
    </row>
    <row r="7" spans="1:15" x14ac:dyDescent="0.25">
      <c r="B7" s="1"/>
      <c r="C7" s="1"/>
    </row>
    <row r="8" spans="1:15" x14ac:dyDescent="0.25">
      <c r="B8" s="1"/>
      <c r="C8" s="1"/>
    </row>
    <row r="9" spans="1:15" x14ac:dyDescent="0.25">
      <c r="C9" s="1"/>
    </row>
    <row r="10" spans="1:15" ht="15.75" x14ac:dyDescent="0.25">
      <c r="B10" s="1"/>
      <c r="C10" s="7" t="s">
        <v>26</v>
      </c>
    </row>
    <row r="11" spans="1:15" ht="15.75" x14ac:dyDescent="0.25">
      <c r="B11" s="1"/>
      <c r="C11" s="7" t="str">
        <f>+Índice!C11</f>
        <v>Fecha: 17 de diciembre de 2015</v>
      </c>
    </row>
    <row r="13" spans="1:15" ht="20.25" x14ac:dyDescent="0.3">
      <c r="B13" s="2" t="str">
        <f>+Índice!C21</f>
        <v>Emisiones CO2 - Escenario Base</v>
      </c>
      <c r="C13" s="1"/>
      <c r="D13" s="1"/>
      <c r="E13" s="1"/>
      <c r="F13" s="1"/>
      <c r="G13" s="1"/>
    </row>
    <row r="14" spans="1:15" ht="15.75" x14ac:dyDescent="0.25">
      <c r="A14" s="7"/>
      <c r="B14" s="206" t="s">
        <v>150</v>
      </c>
      <c r="C14" s="7"/>
      <c r="D14" s="7"/>
      <c r="E14" s="7"/>
      <c r="G14" s="7"/>
      <c r="H14" s="7"/>
      <c r="I14" s="7"/>
      <c r="J14" s="7"/>
      <c r="K14" s="7"/>
      <c r="L14" s="7"/>
      <c r="M14" s="7"/>
      <c r="N14" s="7"/>
      <c r="O14" s="7"/>
    </row>
    <row r="15" spans="1:15" ht="15.75" x14ac:dyDescent="0.25">
      <c r="A15" s="7"/>
      <c r="D15" s="7"/>
      <c r="E15" s="7"/>
      <c r="F15" s="7"/>
      <c r="G15" s="7"/>
      <c r="H15" s="7"/>
      <c r="I15" s="7"/>
      <c r="J15" s="7"/>
      <c r="K15" s="7"/>
      <c r="L15" s="7"/>
      <c r="M15" s="7"/>
      <c r="N15" s="7"/>
      <c r="O15" s="7"/>
    </row>
    <row r="16" spans="1:15" ht="15.75" x14ac:dyDescent="0.25">
      <c r="A16" s="7"/>
      <c r="B16" s="7"/>
      <c r="C16" s="30" t="s">
        <v>151</v>
      </c>
      <c r="D16" s="30" t="s">
        <v>1</v>
      </c>
      <c r="E16" s="30" t="s">
        <v>2</v>
      </c>
      <c r="F16" s="30" t="s">
        <v>3</v>
      </c>
      <c r="G16" s="30" t="s">
        <v>4</v>
      </c>
      <c r="H16" s="30" t="s">
        <v>5</v>
      </c>
      <c r="I16" s="30" t="s">
        <v>6</v>
      </c>
      <c r="J16" s="30" t="s">
        <v>7</v>
      </c>
      <c r="K16" s="30" t="s">
        <v>8</v>
      </c>
      <c r="L16" s="30" t="s">
        <v>9</v>
      </c>
      <c r="M16" s="30" t="s">
        <v>10</v>
      </c>
      <c r="N16" s="7"/>
      <c r="O16" s="7"/>
    </row>
    <row r="17" spans="2:13" ht="15.75" x14ac:dyDescent="0.25">
      <c r="B17" s="27">
        <v>2012</v>
      </c>
      <c r="C17" s="30">
        <v>3643691.5521731302</v>
      </c>
      <c r="D17" s="30">
        <v>1758029.2048793714</v>
      </c>
      <c r="E17" s="30">
        <v>1885327.6041431581</v>
      </c>
      <c r="F17" s="30">
        <v>1099517.1107713748</v>
      </c>
      <c r="G17" s="30">
        <v>3648305.1643383466</v>
      </c>
      <c r="H17" s="30">
        <v>5662833.7964039324</v>
      </c>
      <c r="I17" s="30">
        <v>1819282.815460586</v>
      </c>
      <c r="J17" s="30">
        <v>1528341.1492048532</v>
      </c>
      <c r="K17" s="30">
        <v>1678801.6498280126</v>
      </c>
      <c r="L17" s="30">
        <v>1619639.563332991</v>
      </c>
      <c r="M17" s="30">
        <v>24343769.610535756</v>
      </c>
    </row>
    <row r="18" spans="2:13" ht="15.75" x14ac:dyDescent="0.25">
      <c r="B18" s="27">
        <v>2013</v>
      </c>
      <c r="C18" s="30">
        <v>3791976.4950324157</v>
      </c>
      <c r="D18" s="30">
        <v>1909136.5472867307</v>
      </c>
      <c r="E18" s="30">
        <v>1950683.7607798644</v>
      </c>
      <c r="F18" s="30">
        <v>1137618.855214807</v>
      </c>
      <c r="G18" s="30">
        <v>3929686.1106019169</v>
      </c>
      <c r="H18" s="30">
        <v>5813004.8837861074</v>
      </c>
      <c r="I18" s="30">
        <v>1890073.0342238925</v>
      </c>
      <c r="J18" s="30">
        <v>1575207.8645679266</v>
      </c>
      <c r="K18" s="30">
        <v>1702091.4526113665</v>
      </c>
      <c r="L18" s="30">
        <v>1655051.8612858397</v>
      </c>
      <c r="M18" s="30">
        <v>25354530.865390871</v>
      </c>
    </row>
    <row r="19" spans="2:13" ht="15.75" x14ac:dyDescent="0.25">
      <c r="B19" s="27">
        <v>2014</v>
      </c>
      <c r="C19" s="30">
        <v>3942332.1774275354</v>
      </c>
      <c r="D19" s="30">
        <v>2085038.4107272828</v>
      </c>
      <c r="E19" s="30">
        <v>2012707.0164220454</v>
      </c>
      <c r="F19" s="30">
        <v>1166530.7576130163</v>
      </c>
      <c r="G19" s="30">
        <v>4177139.049896501</v>
      </c>
      <c r="H19" s="30">
        <v>5989536.5138812633</v>
      </c>
      <c r="I19" s="30">
        <v>1958297.2521694356</v>
      </c>
      <c r="J19" s="30">
        <v>1607150.610986863</v>
      </c>
      <c r="K19" s="30">
        <v>1725982.643519636</v>
      </c>
      <c r="L19" s="30">
        <v>1691407.8531835231</v>
      </c>
      <c r="M19" s="30">
        <v>26356122.2858271</v>
      </c>
    </row>
    <row r="20" spans="2:13" ht="15.75" x14ac:dyDescent="0.25">
      <c r="B20" s="27">
        <v>2015</v>
      </c>
      <c r="C20" s="30">
        <v>4091302.9647136051</v>
      </c>
      <c r="D20" s="30">
        <v>2105564.9749427419</v>
      </c>
      <c r="E20" s="30">
        <v>2078383.2894195756</v>
      </c>
      <c r="F20" s="30">
        <v>1203101.0839488704</v>
      </c>
      <c r="G20" s="30">
        <v>4397966.7880487666</v>
      </c>
      <c r="H20" s="30">
        <v>6152651.6559394589</v>
      </c>
      <c r="I20" s="30">
        <v>2031583.8083845351</v>
      </c>
      <c r="J20" s="30">
        <v>1595835.3246203205</v>
      </c>
      <c r="K20" s="30">
        <v>1750346.6877659624</v>
      </c>
      <c r="L20" s="30">
        <v>1729455.9708915693</v>
      </c>
      <c r="M20" s="30">
        <v>27136192.548675407</v>
      </c>
    </row>
    <row r="21" spans="2:13" ht="15.75" x14ac:dyDescent="0.25">
      <c r="B21" s="27">
        <v>2016</v>
      </c>
      <c r="C21" s="30">
        <v>4243698.2842926234</v>
      </c>
      <c r="D21" s="30">
        <v>2192966.8145820219</v>
      </c>
      <c r="E21" s="30">
        <v>2145713.3350073057</v>
      </c>
      <c r="F21" s="30">
        <v>1244314.2858604917</v>
      </c>
      <c r="G21" s="30">
        <v>4575586.6509249816</v>
      </c>
      <c r="H21" s="30">
        <v>6254987.29521807</v>
      </c>
      <c r="I21" s="30">
        <v>2121649.152081443</v>
      </c>
      <c r="J21" s="30">
        <v>1633643.2498252736</v>
      </c>
      <c r="K21" s="30">
        <v>1786031.379696389</v>
      </c>
      <c r="L21" s="30">
        <v>1768234.2282313509</v>
      </c>
      <c r="M21" s="30">
        <v>27966824.67571995</v>
      </c>
    </row>
    <row r="22" spans="2:13" ht="15.75" x14ac:dyDescent="0.25">
      <c r="B22" s="27">
        <v>2017</v>
      </c>
      <c r="C22" s="30">
        <v>4401151.5631810231</v>
      </c>
      <c r="D22" s="30">
        <v>2284015.6973715983</v>
      </c>
      <c r="E22" s="30">
        <v>2215338.2996867984</v>
      </c>
      <c r="F22" s="30">
        <v>1287701.5660489716</v>
      </c>
      <c r="G22" s="30">
        <v>4812417.9374069329</v>
      </c>
      <c r="H22" s="30">
        <v>6440873.4012514232</v>
      </c>
      <c r="I22" s="30">
        <v>2223941.7194113927</v>
      </c>
      <c r="J22" s="30">
        <v>1666526.9226638514</v>
      </c>
      <c r="K22" s="30">
        <v>1821681.1871720536</v>
      </c>
      <c r="L22" s="30">
        <v>1808060.2728572511</v>
      </c>
      <c r="M22" s="30">
        <v>28961708.567051299</v>
      </c>
    </row>
    <row r="23" spans="2:13" ht="15.75" x14ac:dyDescent="0.25">
      <c r="B23" s="27">
        <v>2018</v>
      </c>
      <c r="C23" s="30">
        <v>4569435.7610229338</v>
      </c>
      <c r="D23" s="30">
        <v>2326621.8052995009</v>
      </c>
      <c r="E23" s="30">
        <v>2291945.8351195245</v>
      </c>
      <c r="F23" s="30">
        <v>1333049.1259656511</v>
      </c>
      <c r="G23" s="30">
        <v>5299862.5685371803</v>
      </c>
      <c r="H23" s="30">
        <v>6568922.4148276411</v>
      </c>
      <c r="I23" s="30">
        <v>2328624.671381894</v>
      </c>
      <c r="J23" s="30">
        <v>1718793.3906305393</v>
      </c>
      <c r="K23" s="30">
        <v>1857959.599428447</v>
      </c>
      <c r="L23" s="30">
        <v>1848626.5321218087</v>
      </c>
      <c r="M23" s="30">
        <v>30143841.704335123</v>
      </c>
    </row>
    <row r="24" spans="2:13" ht="15.75" x14ac:dyDescent="0.25">
      <c r="B24" s="27">
        <v>2019</v>
      </c>
      <c r="C24" s="30">
        <v>4666253.6829025513</v>
      </c>
      <c r="D24" s="30">
        <v>2351962.6739437552</v>
      </c>
      <c r="E24" s="30">
        <v>2374414.1947284881</v>
      </c>
      <c r="F24" s="30">
        <v>1365366.3558113216</v>
      </c>
      <c r="G24" s="30">
        <v>5893568.9934173115</v>
      </c>
      <c r="H24" s="30">
        <v>6751083.2451120168</v>
      </c>
      <c r="I24" s="30">
        <v>2427221.1614523353</v>
      </c>
      <c r="J24" s="30">
        <v>1744502.1337234259</v>
      </c>
      <c r="K24" s="30">
        <v>1894863.411676072</v>
      </c>
      <c r="L24" s="30">
        <v>1872992.349026565</v>
      </c>
      <c r="M24" s="30">
        <v>31342228.201793842</v>
      </c>
    </row>
    <row r="25" spans="2:13" ht="15.75" x14ac:dyDescent="0.25">
      <c r="B25" s="27">
        <v>2020</v>
      </c>
      <c r="C25" s="30">
        <v>4831613.7850579703</v>
      </c>
      <c r="D25" s="30">
        <v>2494148.7887419444</v>
      </c>
      <c r="E25" s="30">
        <v>2450985.330132586</v>
      </c>
      <c r="F25" s="30">
        <v>1404700.6493816352</v>
      </c>
      <c r="G25" s="30">
        <v>6302681.0787091358</v>
      </c>
      <c r="H25" s="30">
        <v>6894428.6758165704</v>
      </c>
      <c r="I25" s="30">
        <v>2473881.5212439774</v>
      </c>
      <c r="J25" s="30">
        <v>1794181.2148088338</v>
      </c>
      <c r="K25" s="30">
        <v>1932268.0505670339</v>
      </c>
      <c r="L25" s="30">
        <v>1905066.3926637894</v>
      </c>
      <c r="M25" s="30">
        <v>32483955.487123474</v>
      </c>
    </row>
    <row r="26" spans="2:13" ht="15.75" x14ac:dyDescent="0.25">
      <c r="B26" s="27">
        <v>2021</v>
      </c>
      <c r="C26" s="30">
        <v>5017563.0274916859</v>
      </c>
      <c r="D26" s="30">
        <v>2579096.4167059455</v>
      </c>
      <c r="E26" s="30">
        <v>2536548.0116595449</v>
      </c>
      <c r="F26" s="30">
        <v>1457212.3322285456</v>
      </c>
      <c r="G26" s="30">
        <v>6627945.890357268</v>
      </c>
      <c r="H26" s="30">
        <v>7078260.3474116335</v>
      </c>
      <c r="I26" s="30">
        <v>2581613.3842683104</v>
      </c>
      <c r="J26" s="30">
        <v>1857999.8295432222</v>
      </c>
      <c r="K26" s="30">
        <v>1970159.2656638972</v>
      </c>
      <c r="L26" s="30">
        <v>1912792.5669044314</v>
      </c>
      <c r="M26" s="30">
        <v>33619191.072234482</v>
      </c>
    </row>
    <row r="27" spans="2:13" ht="15.75" x14ac:dyDescent="0.25">
      <c r="B27" s="27">
        <v>2022</v>
      </c>
      <c r="C27" s="30">
        <v>5156243.9567523366</v>
      </c>
      <c r="D27" s="30">
        <v>2616773.4267598218</v>
      </c>
      <c r="E27" s="30">
        <v>2602206.3061482636</v>
      </c>
      <c r="F27" s="30">
        <v>1491506.2964587659</v>
      </c>
      <c r="G27" s="30">
        <v>6936854.1128402986</v>
      </c>
      <c r="H27" s="30">
        <v>7270779.5740845362</v>
      </c>
      <c r="I27" s="30">
        <v>2674439.0697501581</v>
      </c>
      <c r="J27" s="30">
        <v>1894747.9820016366</v>
      </c>
      <c r="K27" s="30">
        <v>2008562.7056356519</v>
      </c>
      <c r="L27" s="30">
        <v>1877377.6467297929</v>
      </c>
      <c r="M27" s="30">
        <v>34529491.07716126</v>
      </c>
    </row>
    <row r="28" spans="2:13" ht="15.75" x14ac:dyDescent="0.25">
      <c r="B28" s="27">
        <v>2023</v>
      </c>
      <c r="C28" s="30">
        <v>5270784.7670834251</v>
      </c>
      <c r="D28" s="30">
        <v>2697048.3816547729</v>
      </c>
      <c r="E28" s="30">
        <v>2693095.9132089159</v>
      </c>
      <c r="F28" s="30">
        <v>1527261.6037025158</v>
      </c>
      <c r="G28" s="30">
        <v>7626524.2411641972</v>
      </c>
      <c r="H28" s="30">
        <v>7454343.9273962462</v>
      </c>
      <c r="I28" s="30">
        <v>2792607.29315509</v>
      </c>
      <c r="J28" s="30">
        <v>1907459.5885305875</v>
      </c>
      <c r="K28" s="30">
        <v>2047540.6912789978</v>
      </c>
      <c r="L28" s="30">
        <v>1901388.8458065055</v>
      </c>
      <c r="M28" s="30">
        <v>35918055.25298126</v>
      </c>
    </row>
    <row r="29" spans="2:13" ht="15.75" x14ac:dyDescent="0.25">
      <c r="B29" s="27">
        <v>2024</v>
      </c>
      <c r="C29" s="30">
        <v>5518175.4788553854</v>
      </c>
      <c r="D29" s="30">
        <v>2782819.7588205929</v>
      </c>
      <c r="E29" s="30">
        <v>2795565.048811187</v>
      </c>
      <c r="F29" s="30">
        <v>1592987.953521667</v>
      </c>
      <c r="G29" s="30">
        <v>8079264.5418431601</v>
      </c>
      <c r="H29" s="30">
        <v>7657900.9179527713</v>
      </c>
      <c r="I29" s="30">
        <v>2912517.1782273334</v>
      </c>
      <c r="J29" s="30">
        <v>1982389.7619932173</v>
      </c>
      <c r="K29" s="30">
        <v>2087096.534704685</v>
      </c>
      <c r="L29" s="30">
        <v>2057677.5840945274</v>
      </c>
      <c r="M29" s="30">
        <v>37466394.75882452</v>
      </c>
    </row>
    <row r="30" spans="2:13" ht="15.75" x14ac:dyDescent="0.25">
      <c r="B30" s="27">
        <v>2025</v>
      </c>
      <c r="C30" s="30">
        <v>5795254.010558065</v>
      </c>
      <c r="D30" s="30">
        <v>2867392.0799513804</v>
      </c>
      <c r="E30" s="30">
        <v>2850549.7586110537</v>
      </c>
      <c r="F30" s="30">
        <v>1685536.8132377157</v>
      </c>
      <c r="G30" s="30">
        <v>8524877.5612485874</v>
      </c>
      <c r="H30" s="30">
        <v>7904605.3506839825</v>
      </c>
      <c r="I30" s="30">
        <v>3030042.3896961613</v>
      </c>
      <c r="J30" s="30">
        <v>2021749.5370136418</v>
      </c>
      <c r="K30" s="30">
        <v>2127221.2211822546</v>
      </c>
      <c r="L30" s="30">
        <v>2155526.8018110823</v>
      </c>
      <c r="M30" s="30">
        <v>38962755.523993932</v>
      </c>
    </row>
    <row r="31" spans="2:13" ht="15.75" x14ac:dyDescent="0.25">
      <c r="B31" s="27">
        <v>2026</v>
      </c>
      <c r="C31" s="30">
        <v>5943561.4516756833</v>
      </c>
      <c r="D31" s="30">
        <v>2936237.5016156379</v>
      </c>
      <c r="E31" s="30">
        <v>2911330.916754432</v>
      </c>
      <c r="F31" s="30">
        <v>1721665.4681350321</v>
      </c>
      <c r="G31" s="30">
        <v>8956385.255103793</v>
      </c>
      <c r="H31" s="30">
        <v>8131522.7076150598</v>
      </c>
      <c r="I31" s="30">
        <v>3154793.2276689326</v>
      </c>
      <c r="J31" s="30">
        <v>2080057.0919941571</v>
      </c>
      <c r="K31" s="30">
        <v>2157566.8874856136</v>
      </c>
      <c r="L31" s="30">
        <v>2195760.4157341644</v>
      </c>
      <c r="M31" s="30">
        <v>40188880.923782505</v>
      </c>
    </row>
    <row r="32" spans="2:13" ht="15.75" x14ac:dyDescent="0.25">
      <c r="B32" s="27">
        <v>2027</v>
      </c>
      <c r="C32" s="30">
        <v>6040721.0769869052</v>
      </c>
      <c r="D32" s="30">
        <v>2995164.9105878305</v>
      </c>
      <c r="E32" s="30">
        <v>3010600.3724103794</v>
      </c>
      <c r="F32" s="30">
        <v>1783273.4928963946</v>
      </c>
      <c r="G32" s="30">
        <v>9371907.8102632891</v>
      </c>
      <c r="H32" s="30">
        <v>8324972.3964854274</v>
      </c>
      <c r="I32" s="30">
        <v>3294421.8629382937</v>
      </c>
      <c r="J32" s="30">
        <v>2135909.7135212584</v>
      </c>
      <c r="K32" s="30">
        <v>2195173.9728747937</v>
      </c>
      <c r="L32" s="30">
        <v>2147837.2553465562</v>
      </c>
      <c r="M32" s="30">
        <v>41299982.864311121</v>
      </c>
    </row>
    <row r="33" spans="2:13" ht="15.75" x14ac:dyDescent="0.25">
      <c r="B33" s="27">
        <v>2028</v>
      </c>
      <c r="C33" s="30">
        <v>6313984.6321137473</v>
      </c>
      <c r="D33" s="30">
        <v>3066038.397808244</v>
      </c>
      <c r="E33" s="30">
        <v>3187787.4837494688</v>
      </c>
      <c r="F33" s="30">
        <v>1807180.7177779991</v>
      </c>
      <c r="G33" s="30">
        <v>9775604.9498720095</v>
      </c>
      <c r="H33" s="30">
        <v>8589193.716571331</v>
      </c>
      <c r="I33" s="30">
        <v>3421145.099550664</v>
      </c>
      <c r="J33" s="30">
        <v>2193826.3090679324</v>
      </c>
      <c r="K33" s="30">
        <v>2277939.8145686891</v>
      </c>
      <c r="L33" s="30">
        <v>2108764.7662133379</v>
      </c>
      <c r="M33" s="30">
        <v>42741465.887293428</v>
      </c>
    </row>
    <row r="34" spans="2:13" ht="15.75" x14ac:dyDescent="0.25">
      <c r="B34" s="27">
        <v>2029</v>
      </c>
      <c r="C34" s="30">
        <v>6617575.8631051118</v>
      </c>
      <c r="D34" s="30">
        <v>3127735.1154629965</v>
      </c>
      <c r="E34" s="30">
        <v>3214765.9172844449</v>
      </c>
      <c r="F34" s="30">
        <v>1930619.3567100749</v>
      </c>
      <c r="G34" s="30">
        <v>10162809.960223775</v>
      </c>
      <c r="H34" s="30">
        <v>8835811.7217469886</v>
      </c>
      <c r="I34" s="30">
        <v>3546407.0376167381</v>
      </c>
      <c r="J34" s="30">
        <v>2253424.9156666207</v>
      </c>
      <c r="K34" s="30">
        <v>2240884.1948869647</v>
      </c>
      <c r="L34" s="30">
        <v>2256042.0052770972</v>
      </c>
      <c r="M34" s="30">
        <v>44186076.087980814</v>
      </c>
    </row>
    <row r="35" spans="2:13" ht="15.75" x14ac:dyDescent="0.25">
      <c r="B35" s="27">
        <v>2030</v>
      </c>
      <c r="C35" s="30">
        <v>6842328.4074068973</v>
      </c>
      <c r="D35" s="30">
        <v>3198397.5896808291</v>
      </c>
      <c r="E35" s="30">
        <v>3286831.9388730135</v>
      </c>
      <c r="F35" s="30">
        <v>1997047.8595068716</v>
      </c>
      <c r="G35" s="30">
        <v>10556188.727763521</v>
      </c>
      <c r="H35" s="30">
        <v>9073130.4053206071</v>
      </c>
      <c r="I35" s="30">
        <v>3641172.3068482862</v>
      </c>
      <c r="J35" s="30">
        <v>2317710.158908092</v>
      </c>
      <c r="K35" s="30">
        <v>2240660.6365541951</v>
      </c>
      <c r="L35" s="30">
        <v>2286111.2022510986</v>
      </c>
      <c r="M35" s="30">
        <v>45439579.233113416</v>
      </c>
    </row>
    <row r="37" spans="2:13" ht="18.75" x14ac:dyDescent="0.3">
      <c r="B37" s="16" t="s">
        <v>28</v>
      </c>
    </row>
  </sheetData>
  <hyperlinks>
    <hyperlink ref="B37" location="Índice!A1" display="Índic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8"/>
  <sheetViews>
    <sheetView zoomScale="80" zoomScaleNormal="80" workbookViewId="0"/>
  </sheetViews>
  <sheetFormatPr baseColWidth="10" defaultRowHeight="15" x14ac:dyDescent="0.25"/>
  <cols>
    <col min="1" max="1" width="11.42578125" style="8"/>
    <col min="2" max="2" width="11.28515625" style="8" customWidth="1"/>
    <col min="3" max="3" width="12.5703125" style="8" customWidth="1"/>
    <col min="4" max="4" width="11.5703125" style="8" bestFit="1" customWidth="1"/>
    <col min="5" max="5" width="8.140625" style="8" bestFit="1" customWidth="1"/>
    <col min="6" max="6" width="13.42578125" style="8" bestFit="1" customWidth="1"/>
    <col min="7" max="7" width="11.42578125" style="8" customWidth="1"/>
    <col min="8" max="8" width="9.140625" style="8" customWidth="1"/>
    <col min="9" max="9" width="9.5703125" style="8" bestFit="1" customWidth="1"/>
    <col min="10" max="10" width="11.5703125" style="8" bestFit="1" customWidth="1"/>
    <col min="11" max="11" width="10.7109375" style="8" bestFit="1" customWidth="1"/>
    <col min="12" max="12" width="17.42578125" style="8" bestFit="1" customWidth="1"/>
    <col min="13" max="13" width="10.5703125" style="8" customWidth="1"/>
    <col min="14" max="14" width="10.7109375" style="8" customWidth="1"/>
    <col min="15" max="16384" width="11.42578125" style="8"/>
  </cols>
  <sheetData>
    <row r="2" spans="1:15" x14ac:dyDescent="0.25">
      <c r="B2" s="1"/>
      <c r="C2" s="1"/>
    </row>
    <row r="3" spans="1:15" x14ac:dyDescent="0.25">
      <c r="B3" s="1"/>
      <c r="C3" s="1"/>
    </row>
    <row r="4" spans="1:15" x14ac:dyDescent="0.25">
      <c r="B4" s="1"/>
      <c r="C4" s="1"/>
    </row>
    <row r="5" spans="1:15" x14ac:dyDescent="0.25">
      <c r="B5" s="1"/>
      <c r="C5" s="1"/>
    </row>
    <row r="6" spans="1:15" x14ac:dyDescent="0.25">
      <c r="B6" s="1"/>
      <c r="C6" s="1"/>
    </row>
    <row r="7" spans="1:15" x14ac:dyDescent="0.25">
      <c r="B7" s="1"/>
      <c r="C7" s="1"/>
    </row>
    <row r="8" spans="1:15" x14ac:dyDescent="0.25">
      <c r="B8" s="1"/>
      <c r="C8" s="1"/>
    </row>
    <row r="9" spans="1:15" x14ac:dyDescent="0.25">
      <c r="C9" s="1"/>
    </row>
    <row r="10" spans="1:15" ht="15.75" x14ac:dyDescent="0.25">
      <c r="B10" s="1"/>
      <c r="C10" s="7" t="s">
        <v>26</v>
      </c>
    </row>
    <row r="11" spans="1:15" ht="15.75" x14ac:dyDescent="0.25">
      <c r="B11" s="1"/>
      <c r="C11" s="7" t="str">
        <f>+Índice!C11</f>
        <v>Fecha: 17 de diciembre de 2015</v>
      </c>
    </row>
    <row r="13" spans="1:15" ht="20.25" x14ac:dyDescent="0.3">
      <c r="B13" s="2" t="str">
        <f>+Índice!C23</f>
        <v>Escenario Propuesta PND - demanda de energéticos - sector transporte</v>
      </c>
      <c r="C13" s="1"/>
      <c r="D13" s="1"/>
      <c r="E13" s="1"/>
      <c r="F13" s="1"/>
      <c r="G13" s="1"/>
    </row>
    <row r="14" spans="1:15" ht="15.75" x14ac:dyDescent="0.25">
      <c r="A14" s="7"/>
      <c r="B14" s="7"/>
      <c r="C14" s="7"/>
      <c r="D14" s="7"/>
      <c r="E14" s="7"/>
      <c r="G14" s="7"/>
      <c r="H14" s="7"/>
      <c r="I14" s="7"/>
      <c r="J14" s="7"/>
      <c r="K14" s="7"/>
      <c r="L14" s="7"/>
      <c r="M14" s="7"/>
      <c r="N14" s="7"/>
      <c r="O14" s="7"/>
    </row>
    <row r="15" spans="1:15" ht="15.75" x14ac:dyDescent="0.25">
      <c r="A15" s="7"/>
      <c r="B15" s="7"/>
      <c r="C15" s="7"/>
      <c r="D15" s="7"/>
      <c r="E15" s="7"/>
      <c r="G15" s="7"/>
      <c r="H15" s="7"/>
      <c r="I15" s="193" t="s">
        <v>41</v>
      </c>
      <c r="J15" s="194"/>
      <c r="K15" s="194"/>
      <c r="L15" s="194"/>
      <c r="M15" s="194"/>
      <c r="N15" s="195"/>
    </row>
    <row r="16" spans="1:15" ht="15.75" x14ac:dyDescent="0.25">
      <c r="A16" s="7"/>
      <c r="B16" s="7"/>
      <c r="C16" s="30" t="s">
        <v>11</v>
      </c>
      <c r="D16" s="30" t="s">
        <v>12</v>
      </c>
      <c r="E16" s="30" t="s">
        <v>13</v>
      </c>
      <c r="F16" s="30" t="s">
        <v>18</v>
      </c>
      <c r="G16" s="30" t="s">
        <v>20</v>
      </c>
      <c r="H16" s="31" t="s">
        <v>45</v>
      </c>
      <c r="I16" s="26" t="s">
        <v>11</v>
      </c>
      <c r="J16" s="26" t="s">
        <v>12</v>
      </c>
      <c r="K16" s="26" t="s">
        <v>46</v>
      </c>
      <c r="L16" s="26" t="s">
        <v>47</v>
      </c>
      <c r="M16" s="196" t="s">
        <v>43</v>
      </c>
      <c r="N16" s="196" t="s">
        <v>44</v>
      </c>
      <c r="O16" s="7"/>
    </row>
    <row r="17" spans="1:15" ht="15.75" x14ac:dyDescent="0.25">
      <c r="A17" s="7"/>
      <c r="B17" s="7"/>
      <c r="C17" s="28" t="s">
        <v>17</v>
      </c>
      <c r="D17" s="28" t="s">
        <v>17</v>
      </c>
      <c r="E17" s="28" t="s">
        <v>33</v>
      </c>
      <c r="F17" s="28" t="s">
        <v>42</v>
      </c>
      <c r="G17" s="28" t="s">
        <v>17</v>
      </c>
      <c r="H17" s="29" t="s">
        <v>17</v>
      </c>
      <c r="I17" s="28" t="s">
        <v>17</v>
      </c>
      <c r="J17" s="28" t="s">
        <v>17</v>
      </c>
      <c r="K17" s="28" t="s">
        <v>17</v>
      </c>
      <c r="L17" s="28" t="s">
        <v>17</v>
      </c>
      <c r="M17" s="197"/>
      <c r="N17" s="197"/>
      <c r="O17" s="7"/>
    </row>
    <row r="18" spans="1:15" ht="15.75" x14ac:dyDescent="0.25">
      <c r="A18" s="7"/>
      <c r="B18" s="27">
        <v>2003</v>
      </c>
      <c r="C18" s="32">
        <f>+Consumos!C18</f>
        <v>50822.677010042957</v>
      </c>
      <c r="D18" s="32">
        <f>+Consumos!D18</f>
        <v>87491.873444741286</v>
      </c>
      <c r="E18" s="32">
        <f>+Consumos!I18</f>
        <v>12.172168730724874</v>
      </c>
      <c r="F18" s="32">
        <f>+Consumos!L18</f>
        <v>52</v>
      </c>
      <c r="G18" s="32"/>
      <c r="H18" s="33"/>
      <c r="I18" s="34">
        <v>45551.67921278689</v>
      </c>
      <c r="J18" s="34">
        <v>87491.873444741286</v>
      </c>
      <c r="K18" s="34">
        <f>+Consumos!O18</f>
        <v>0</v>
      </c>
      <c r="L18" s="34">
        <f>+Consumos!P18</f>
        <v>0</v>
      </c>
      <c r="M18" s="35">
        <v>0</v>
      </c>
      <c r="N18" s="35">
        <v>0</v>
      </c>
      <c r="O18" s="7"/>
    </row>
    <row r="19" spans="1:15" ht="15.75" x14ac:dyDescent="0.25">
      <c r="A19" s="7"/>
      <c r="B19" s="27">
        <v>2004</v>
      </c>
      <c r="C19" s="32">
        <f>+Consumos!C19</f>
        <v>55552.901046603249</v>
      </c>
      <c r="D19" s="32">
        <f>+Consumos!D19</f>
        <v>84406.885423895379</v>
      </c>
      <c r="E19" s="32">
        <f>+Consumos!I19</f>
        <v>18.479551129675002</v>
      </c>
      <c r="F19" s="32">
        <f>+Consumos!L19</f>
        <v>55</v>
      </c>
      <c r="G19" s="32"/>
      <c r="H19" s="33"/>
      <c r="I19" s="34">
        <v>58852.661865260852</v>
      </c>
      <c r="J19" s="34">
        <v>84406.885423895365</v>
      </c>
      <c r="K19" s="34">
        <f>+Consumos!O19</f>
        <v>0</v>
      </c>
      <c r="L19" s="34">
        <f>+Consumos!P19</f>
        <v>0</v>
      </c>
      <c r="M19" s="35">
        <v>0</v>
      </c>
      <c r="N19" s="35">
        <v>4.7813837813978485E-3</v>
      </c>
      <c r="O19" s="7"/>
    </row>
    <row r="20" spans="1:15" ht="15.75" x14ac:dyDescent="0.25">
      <c r="A20" s="7"/>
      <c r="B20" s="27">
        <v>2005</v>
      </c>
      <c r="C20" s="32">
        <f>+Consumos!C20</f>
        <v>60140.998276637212</v>
      </c>
      <c r="D20" s="32">
        <f>+Consumos!D20</f>
        <v>81467.892850266566</v>
      </c>
      <c r="E20" s="32">
        <f>+Consumos!I20</f>
        <v>29.635000933723536</v>
      </c>
      <c r="F20" s="32">
        <f>+Consumos!L20</f>
        <v>55</v>
      </c>
      <c r="G20" s="32"/>
      <c r="H20" s="33"/>
      <c r="I20" s="34">
        <v>65766.779326301665</v>
      </c>
      <c r="J20" s="34">
        <v>81467.892850266566</v>
      </c>
      <c r="K20" s="34">
        <f>+Consumos!O20</f>
        <v>0</v>
      </c>
      <c r="L20" s="34">
        <f>+Consumos!P20</f>
        <v>389.52926157892233</v>
      </c>
      <c r="M20" s="35">
        <v>0</v>
      </c>
      <c r="N20" s="35">
        <v>5.6668576464655014E-2</v>
      </c>
      <c r="O20" s="7"/>
    </row>
    <row r="21" spans="1:15" ht="15.75" x14ac:dyDescent="0.25">
      <c r="A21" s="7"/>
      <c r="B21" s="27">
        <v>2006</v>
      </c>
      <c r="C21" s="32">
        <f>+Consumos!C21</f>
        <v>64981.128204921086</v>
      </c>
      <c r="D21" s="32">
        <f>+Consumos!D21</f>
        <v>79823.327183691799</v>
      </c>
      <c r="E21" s="32">
        <f>+Consumos!I21</f>
        <v>46.098076332212813</v>
      </c>
      <c r="F21" s="32">
        <f>+Consumos!L21</f>
        <v>57</v>
      </c>
      <c r="G21" s="32"/>
      <c r="H21" s="33"/>
      <c r="I21" s="34">
        <v>71048.351416703372</v>
      </c>
      <c r="J21" s="34">
        <v>75456.971806269095</v>
      </c>
      <c r="K21" s="34">
        <f>+Consumos!O21</f>
        <v>0</v>
      </c>
      <c r="L21" s="34">
        <f>+Consumos!P21</f>
        <v>4523.474320172214</v>
      </c>
      <c r="M21" s="35">
        <v>0</v>
      </c>
      <c r="N21" s="35">
        <v>6.3012637071321639E-2</v>
      </c>
      <c r="O21" s="7"/>
    </row>
    <row r="22" spans="1:15" ht="15.75" x14ac:dyDescent="0.25">
      <c r="A22" s="7"/>
      <c r="B22" s="27">
        <v>2007</v>
      </c>
      <c r="C22" s="32">
        <f>+Consumos!C22</f>
        <v>69390.116930781893</v>
      </c>
      <c r="D22" s="32">
        <f>+Consumos!D22</f>
        <v>77437.91893397161</v>
      </c>
      <c r="E22" s="32">
        <f>+Consumos!I22</f>
        <v>65.071761435390641</v>
      </c>
      <c r="F22" s="32">
        <f>+Consumos!L22</f>
        <v>57</v>
      </c>
      <c r="G22" s="32"/>
      <c r="H22" s="33"/>
      <c r="I22" s="34">
        <v>75500.510571897656</v>
      </c>
      <c r="J22" s="34">
        <v>72706.023023323462</v>
      </c>
      <c r="K22" s="34">
        <f>+Consumos!O22</f>
        <v>0</v>
      </c>
      <c r="L22" s="34">
        <f>+Consumos!P22</f>
        <v>4879.5674813447795</v>
      </c>
      <c r="M22" s="35">
        <v>6.1954900192900259E-3</v>
      </c>
      <c r="N22" s="35">
        <v>5.7424354821956611E-2</v>
      </c>
      <c r="O22" s="7"/>
    </row>
    <row r="23" spans="1:15" ht="15.75" x14ac:dyDescent="0.25">
      <c r="A23" s="7"/>
      <c r="B23" s="27">
        <v>2008</v>
      </c>
      <c r="C23" s="32">
        <f>+Consumos!C23</f>
        <v>72040.102707384081</v>
      </c>
      <c r="D23" s="32">
        <f>+Consumos!D23</f>
        <v>73956.177528019311</v>
      </c>
      <c r="E23" s="32">
        <f>+Consumos!I23</f>
        <v>77.396607368262053</v>
      </c>
      <c r="F23" s="32">
        <f>+Consumos!L23</f>
        <v>58</v>
      </c>
      <c r="G23" s="32"/>
      <c r="H23" s="33"/>
      <c r="I23" s="34">
        <v>78292.345999117722</v>
      </c>
      <c r="J23" s="34">
        <v>69839.759900566642</v>
      </c>
      <c r="K23" s="34">
        <f>+Consumos!O23</f>
        <v>446.3237373122264</v>
      </c>
      <c r="L23" s="34">
        <f>+Consumos!P23</f>
        <v>4246.8857796445955</v>
      </c>
      <c r="M23" s="35">
        <v>4.2087733692755272E-2</v>
      </c>
      <c r="N23" s="35">
        <v>7.8332634011110347E-2</v>
      </c>
      <c r="O23" s="7"/>
    </row>
    <row r="24" spans="1:15" ht="15.75" x14ac:dyDescent="0.25">
      <c r="A24" s="7"/>
      <c r="B24" s="27">
        <v>2009</v>
      </c>
      <c r="C24" s="32">
        <f>+Consumos!C24</f>
        <v>76278.509318866723</v>
      </c>
      <c r="D24" s="32">
        <f>+Consumos!D24</f>
        <v>74443.809588165241</v>
      </c>
      <c r="E24" s="32">
        <f>+Consumos!I24</f>
        <v>75.059887732115683</v>
      </c>
      <c r="F24" s="32">
        <f>+Consumos!L24</f>
        <v>60</v>
      </c>
      <c r="G24" s="32"/>
      <c r="H24" s="33"/>
      <c r="I24" s="34">
        <v>85107.507632460678</v>
      </c>
      <c r="J24" s="34">
        <v>68797.652250414147</v>
      </c>
      <c r="K24" s="34">
        <f>+Consumos!O24</f>
        <v>3210.3895866928137</v>
      </c>
      <c r="L24" s="34">
        <f>+Consumos!P24</f>
        <v>5831.3796908625363</v>
      </c>
      <c r="M24" s="35">
        <v>8.1555566887715134E-2</v>
      </c>
      <c r="N24" s="35">
        <v>6.5871765047639502E-2</v>
      </c>
      <c r="O24" s="7"/>
    </row>
    <row r="25" spans="1:15" ht="15.75" x14ac:dyDescent="0.25">
      <c r="A25" s="7"/>
      <c r="B25" s="27">
        <v>2010</v>
      </c>
      <c r="C25" s="32">
        <f>+Consumos!C25</f>
        <v>81228.912996054656</v>
      </c>
      <c r="D25" s="32">
        <f>+Consumos!D25</f>
        <v>76420.140511002566</v>
      </c>
      <c r="E25" s="32">
        <f>+Consumos!I25</f>
        <v>70.63671706240487</v>
      </c>
      <c r="F25" s="32">
        <f>+Consumos!L25</f>
        <v>62</v>
      </c>
      <c r="G25" s="32"/>
      <c r="H25" s="33"/>
      <c r="I25" s="34">
        <v>85542.763405220758</v>
      </c>
      <c r="J25" s="34">
        <v>71566.858723172772</v>
      </c>
      <c r="K25" s="34">
        <f>+Consumos!O25</f>
        <v>6624.670047066129</v>
      </c>
      <c r="L25" s="34">
        <f>+Consumos!P25</f>
        <v>5033.9295406483579</v>
      </c>
      <c r="M25" s="35">
        <v>0.10078319763426705</v>
      </c>
      <c r="N25" s="35">
        <v>7.5522555638871752E-2</v>
      </c>
      <c r="O25" s="7"/>
    </row>
    <row r="26" spans="1:15" ht="15.75" x14ac:dyDescent="0.25">
      <c r="A26" s="7"/>
      <c r="B26" s="27">
        <v>2011</v>
      </c>
      <c r="C26" s="32">
        <f>+Consumos!C26</f>
        <v>87688.462430164858</v>
      </c>
      <c r="D26" s="32">
        <f>+Consumos!D26</f>
        <v>80289.669944115871</v>
      </c>
      <c r="E26" s="32">
        <f>+Consumos!I26</f>
        <v>70.803047770167424</v>
      </c>
      <c r="F26" s="32">
        <f>+Consumos!L26</f>
        <v>63.035999999999994</v>
      </c>
      <c r="G26" s="32"/>
      <c r="H26" s="33"/>
      <c r="I26" s="34">
        <v>90335.48437281615</v>
      </c>
      <c r="J26" s="34">
        <v>73754.061222175005</v>
      </c>
      <c r="K26" s="34">
        <f>+Consumos!O26</f>
        <v>8837.5236393443065</v>
      </c>
      <c r="L26" s="34">
        <f>+Consumos!P26</f>
        <v>6063.6810655811405</v>
      </c>
      <c r="M26" s="35">
        <v>0.10669037653482141</v>
      </c>
      <c r="N26" s="35">
        <v>7.6293605430165126E-2</v>
      </c>
      <c r="O26" s="7"/>
    </row>
    <row r="27" spans="1:15" ht="15.75" x14ac:dyDescent="0.25">
      <c r="A27" s="7"/>
      <c r="B27" s="36">
        <v>2012</v>
      </c>
      <c r="C27" s="32">
        <f>+Consumos!C27</f>
        <v>89830.746399660027</v>
      </c>
      <c r="D27" s="32">
        <f>+Consumos!D27</f>
        <v>83002.395417255437</v>
      </c>
      <c r="E27" s="32">
        <f>+Consumos!I27</f>
        <v>70.907779776361053</v>
      </c>
      <c r="F27" s="32">
        <f>+Consumos!L27</f>
        <v>72.253253540000017</v>
      </c>
      <c r="G27" s="32"/>
      <c r="H27" s="37"/>
      <c r="I27" s="34">
        <v>95515.035176635662</v>
      </c>
      <c r="J27" s="34">
        <v>75968.173569262231</v>
      </c>
      <c r="K27" s="34">
        <f>+Consumos!O27</f>
        <v>9584.0761577837802</v>
      </c>
      <c r="L27" s="34">
        <f>+Consumos!P27</f>
        <v>6332.5520057226322</v>
      </c>
      <c r="M27" s="35">
        <v>0.10694817260996248</v>
      </c>
      <c r="N27" s="35">
        <v>7.7664589346234575E-2</v>
      </c>
      <c r="O27" s="7"/>
    </row>
    <row r="28" spans="1:15" ht="15.75" x14ac:dyDescent="0.25">
      <c r="A28" s="7"/>
      <c r="B28" s="27">
        <v>2013</v>
      </c>
      <c r="C28" s="30">
        <v>91821.756581922295</v>
      </c>
      <c r="D28" s="30">
        <v>89960.540400540704</v>
      </c>
      <c r="E28" s="30">
        <v>78.587919456508317</v>
      </c>
      <c r="F28" s="30">
        <v>78.959402650000015</v>
      </c>
      <c r="G28" s="30">
        <v>0</v>
      </c>
      <c r="H28" s="30">
        <v>0</v>
      </c>
      <c r="I28" s="30">
        <f>+C28-K28</f>
        <v>82001.587509648904</v>
      </c>
      <c r="J28" s="30">
        <f>+D28-L28</f>
        <v>82973.791972967359</v>
      </c>
      <c r="K28" s="30">
        <f>+C28*M28</f>
        <v>9820.1690722733838</v>
      </c>
      <c r="L28" s="30">
        <f>+D28*N28</f>
        <v>6986.7484275733386</v>
      </c>
      <c r="M28" s="48">
        <v>0.10694817260996248</v>
      </c>
      <c r="N28" s="48">
        <v>7.7664589346234575E-2</v>
      </c>
      <c r="O28" s="7"/>
    </row>
    <row r="29" spans="1:15" ht="15.75" x14ac:dyDescent="0.25">
      <c r="A29" s="7"/>
      <c r="B29" s="27">
        <v>2014</v>
      </c>
      <c r="C29" s="30">
        <v>95317.797265176792</v>
      </c>
      <c r="D29" s="30">
        <v>92559.398216003974</v>
      </c>
      <c r="E29" s="30">
        <v>82.138325366438977</v>
      </c>
      <c r="F29" s="30">
        <v>82.220144633160899</v>
      </c>
      <c r="G29" s="30">
        <v>0</v>
      </c>
      <c r="H29" s="30">
        <v>0</v>
      </c>
      <c r="I29" s="30">
        <f t="shared" ref="I29:I44" si="0">+C29-K29</f>
        <v>85123.733030459261</v>
      </c>
      <c r="J29" s="30">
        <f t="shared" ref="J29:J45" si="1">+D29-L29</f>
        <v>85370.810563423423</v>
      </c>
      <c r="K29" s="30">
        <f t="shared" ref="K29:K45" si="2">+C29*M29</f>
        <v>10194.064234717536</v>
      </c>
      <c r="L29" s="30">
        <f t="shared" ref="L29:L45" si="3">+D29*N29</f>
        <v>7188.5876525805461</v>
      </c>
      <c r="M29" s="48">
        <v>0.10694817260996248</v>
      </c>
      <c r="N29" s="48">
        <v>7.7664589346234575E-2</v>
      </c>
      <c r="O29" s="7"/>
    </row>
    <row r="30" spans="1:15" ht="15.75" x14ac:dyDescent="0.25">
      <c r="A30" s="7"/>
      <c r="B30" s="27">
        <v>2015</v>
      </c>
      <c r="C30" s="30">
        <v>94100.026666997815</v>
      </c>
      <c r="D30" s="30">
        <v>92477.131108800328</v>
      </c>
      <c r="E30" s="30">
        <v>75.154170911739001</v>
      </c>
      <c r="F30" s="30">
        <v>84.724927192889353</v>
      </c>
      <c r="G30" s="30">
        <v>0</v>
      </c>
      <c r="H30" s="30">
        <v>0</v>
      </c>
      <c r="I30" s="30">
        <f t="shared" si="0"/>
        <v>84036.200772413664</v>
      </c>
      <c r="J30" s="30">
        <f t="shared" si="1"/>
        <v>85294.932697317461</v>
      </c>
      <c r="K30" s="30">
        <f t="shared" si="2"/>
        <v>10063.825894584155</v>
      </c>
      <c r="L30" s="30">
        <f t="shared" si="3"/>
        <v>7182.198411482872</v>
      </c>
      <c r="M30" s="48">
        <v>0.10694817260996248</v>
      </c>
      <c r="N30" s="48">
        <v>7.7664589346234575E-2</v>
      </c>
      <c r="O30" s="7"/>
    </row>
    <row r="31" spans="1:15" ht="15.75" x14ac:dyDescent="0.25">
      <c r="A31" s="7"/>
      <c r="B31" s="27">
        <v>2016</v>
      </c>
      <c r="C31" s="30">
        <v>96018.637792561043</v>
      </c>
      <c r="D31" s="30">
        <v>94224.423593444561</v>
      </c>
      <c r="E31" s="30">
        <v>78.287388010011597</v>
      </c>
      <c r="F31" s="30">
        <v>87.953004483605781</v>
      </c>
      <c r="G31" s="30">
        <v>317.90018772346787</v>
      </c>
      <c r="H31" s="30">
        <v>0</v>
      </c>
      <c r="I31" s="30">
        <f t="shared" si="0"/>
        <v>85749.619944148755</v>
      </c>
      <c r="J31" s="30">
        <f t="shared" si="1"/>
        <v>86906.522428674027</v>
      </c>
      <c r="K31" s="30">
        <f t="shared" si="2"/>
        <v>10269.017848412284</v>
      </c>
      <c r="L31" s="30">
        <f t="shared" si="3"/>
        <v>7317.9011647705283</v>
      </c>
      <c r="M31" s="48">
        <v>0.10694817260996248</v>
      </c>
      <c r="N31" s="48">
        <v>7.7664589346234575E-2</v>
      </c>
      <c r="O31" s="7"/>
    </row>
    <row r="32" spans="1:15" ht="15.75" x14ac:dyDescent="0.25">
      <c r="A32" s="7"/>
      <c r="B32" s="27">
        <v>2017</v>
      </c>
      <c r="C32" s="30">
        <v>98616.999723651708</v>
      </c>
      <c r="D32" s="30">
        <v>96854.456783681133</v>
      </c>
      <c r="E32" s="30">
        <v>83.86710884787729</v>
      </c>
      <c r="F32" s="30">
        <v>134.21551280837042</v>
      </c>
      <c r="G32" s="30">
        <v>503.28027571289374</v>
      </c>
      <c r="H32" s="30">
        <v>161.5078977136553</v>
      </c>
      <c r="I32" s="30">
        <f t="shared" si="0"/>
        <v>88070.091814929983</v>
      </c>
      <c r="J32" s="30">
        <f t="shared" si="1"/>
        <v>89332.295171223916</v>
      </c>
      <c r="K32" s="30">
        <f t="shared" si="2"/>
        <v>10546.907908721725</v>
      </c>
      <c r="L32" s="30">
        <f t="shared" si="3"/>
        <v>7522.1616124572183</v>
      </c>
      <c r="M32" s="48">
        <v>0.10694817260996248</v>
      </c>
      <c r="N32" s="48">
        <v>7.7664589346234575E-2</v>
      </c>
      <c r="O32" s="7"/>
    </row>
    <row r="33" spans="1:15" ht="15.75" x14ac:dyDescent="0.25">
      <c r="A33" s="7"/>
      <c r="B33" s="27">
        <v>2018</v>
      </c>
      <c r="C33" s="30">
        <v>101317.14428086748</v>
      </c>
      <c r="D33" s="30">
        <v>98784.469252116731</v>
      </c>
      <c r="E33" s="30">
        <v>90.69827432751535</v>
      </c>
      <c r="F33" s="30">
        <v>178.47939473524613</v>
      </c>
      <c r="G33" s="30">
        <v>733.54871403974516</v>
      </c>
      <c r="H33" s="30">
        <v>323.64450894730277</v>
      </c>
      <c r="I33" s="30">
        <f t="shared" si="0"/>
        <v>90481.460845968788</v>
      </c>
      <c r="J33" s="30">
        <f t="shared" si="1"/>
        <v>91112.414013865346</v>
      </c>
      <c r="K33" s="30">
        <f t="shared" si="2"/>
        <v>10835.683434898687</v>
      </c>
      <c r="L33" s="30">
        <f t="shared" si="3"/>
        <v>7672.0552382513824</v>
      </c>
      <c r="M33" s="48">
        <v>0.10694817260996248</v>
      </c>
      <c r="N33" s="48">
        <v>7.7664589346234575E-2</v>
      </c>
      <c r="O33" s="7"/>
    </row>
    <row r="34" spans="1:15" ht="15.75" x14ac:dyDescent="0.25">
      <c r="A34" s="7"/>
      <c r="B34" s="27">
        <v>2019</v>
      </c>
      <c r="C34" s="30">
        <v>102959.32668951493</v>
      </c>
      <c r="D34" s="30">
        <v>102861.67758543987</v>
      </c>
      <c r="E34" s="30">
        <v>96.321050746979438</v>
      </c>
      <c r="F34" s="30">
        <v>216.73075595413826</v>
      </c>
      <c r="G34" s="30">
        <v>1007.0118877269172</v>
      </c>
      <c r="H34" s="30">
        <v>490.23257475765183</v>
      </c>
      <c r="I34" s="30">
        <f t="shared" si="0"/>
        <v>91948.014846919163</v>
      </c>
      <c r="J34" s="30">
        <f t="shared" si="1"/>
        <v>94872.96763630191</v>
      </c>
      <c r="K34" s="30">
        <f t="shared" si="2"/>
        <v>11011.311842595758</v>
      </c>
      <c r="L34" s="30">
        <f t="shared" si="3"/>
        <v>7988.7099491379695</v>
      </c>
      <c r="M34" s="48">
        <v>0.10694817260996248</v>
      </c>
      <c r="N34" s="48">
        <v>7.7664589346234575E-2</v>
      </c>
      <c r="O34" s="7"/>
    </row>
    <row r="35" spans="1:15" ht="15.75" x14ac:dyDescent="0.25">
      <c r="A35" s="7"/>
      <c r="B35" s="27">
        <v>2020</v>
      </c>
      <c r="C35" s="30">
        <v>102964.43056559397</v>
      </c>
      <c r="D35" s="30">
        <v>105558.06412402974</v>
      </c>
      <c r="E35" s="30">
        <v>102.08455703235924</v>
      </c>
      <c r="F35" s="30">
        <v>593.18541241167941</v>
      </c>
      <c r="G35" s="30">
        <v>1505.0961454901719</v>
      </c>
      <c r="H35" s="30">
        <v>661.01423471040914</v>
      </c>
      <c r="I35" s="30">
        <f t="shared" si="0"/>
        <v>91952.572872778328</v>
      </c>
      <c r="J35" s="30">
        <f t="shared" si="1"/>
        <v>97359.940421653475</v>
      </c>
      <c r="K35" s="30">
        <f t="shared" si="2"/>
        <v>11011.85769281564</v>
      </c>
      <c r="L35" s="30">
        <f t="shared" si="3"/>
        <v>8198.123702376266</v>
      </c>
      <c r="M35" s="48">
        <v>0.10694817260996248</v>
      </c>
      <c r="N35" s="48">
        <v>7.7664589346234575E-2</v>
      </c>
      <c r="O35" s="7"/>
    </row>
    <row r="36" spans="1:15" ht="15.75" x14ac:dyDescent="0.25">
      <c r="A36" s="7"/>
      <c r="B36" s="27">
        <v>2021</v>
      </c>
      <c r="C36" s="30">
        <v>105743.26412199278</v>
      </c>
      <c r="D36" s="30">
        <v>106934.65655787285</v>
      </c>
      <c r="E36" s="30">
        <v>109.33323312952214</v>
      </c>
      <c r="F36" s="30">
        <v>761.65839079968737</v>
      </c>
      <c r="G36" s="30">
        <v>2044.5919711980716</v>
      </c>
      <c r="H36" s="30">
        <v>662.02681481536797</v>
      </c>
      <c r="I36" s="30">
        <f t="shared" si="0"/>
        <v>94434.215258333046</v>
      </c>
      <c r="J36" s="30">
        <f t="shared" si="1"/>
        <v>98629.620369425029</v>
      </c>
      <c r="K36" s="30">
        <f t="shared" si="2"/>
        <v>11309.048863659737</v>
      </c>
      <c r="L36" s="30">
        <f t="shared" si="3"/>
        <v>8305.0361884478243</v>
      </c>
      <c r="M36" s="48">
        <v>0.10694817260996248</v>
      </c>
      <c r="N36" s="48">
        <v>7.7664589346234575E-2</v>
      </c>
      <c r="O36" s="7"/>
    </row>
    <row r="37" spans="1:15" ht="15.75" x14ac:dyDescent="0.25">
      <c r="A37" s="7"/>
      <c r="B37" s="27">
        <v>2022</v>
      </c>
      <c r="C37" s="30">
        <v>106189.04788817212</v>
      </c>
      <c r="D37" s="30">
        <v>109371.1784219244</v>
      </c>
      <c r="E37" s="30">
        <v>115.43122128684291</v>
      </c>
      <c r="F37" s="30">
        <v>906.89458388323237</v>
      </c>
      <c r="G37" s="30">
        <v>2607.9011450401249</v>
      </c>
      <c r="H37" s="30">
        <v>643.81636688451556</v>
      </c>
      <c r="I37" s="30">
        <f t="shared" si="0"/>
        <v>94832.323265340325</v>
      </c>
      <c r="J37" s="30">
        <f t="shared" si="1"/>
        <v>100876.91076347188</v>
      </c>
      <c r="K37" s="30">
        <f t="shared" si="2"/>
        <v>11356.724622831804</v>
      </c>
      <c r="L37" s="30">
        <f t="shared" si="3"/>
        <v>8494.2676584525107</v>
      </c>
      <c r="M37" s="48">
        <v>0.10694817260996248</v>
      </c>
      <c r="N37" s="48">
        <v>7.7664589346234575E-2</v>
      </c>
      <c r="O37" s="7"/>
    </row>
    <row r="38" spans="1:15" ht="15.75" x14ac:dyDescent="0.25">
      <c r="A38" s="7"/>
      <c r="B38" s="27">
        <v>2023</v>
      </c>
      <c r="C38" s="30">
        <v>106841.54177269225</v>
      </c>
      <c r="D38" s="30">
        <v>114017.9580820922</v>
      </c>
      <c r="E38" s="30">
        <v>124.15723756080843</v>
      </c>
      <c r="F38" s="30">
        <v>1047.5380088071597</v>
      </c>
      <c r="G38" s="30">
        <v>3358.972294929466</v>
      </c>
      <c r="H38" s="30">
        <v>635.31914733600127</v>
      </c>
      <c r="I38" s="30">
        <f t="shared" si="0"/>
        <v>95415.034121271834</v>
      </c>
      <c r="J38" s="30">
        <f t="shared" si="1"/>
        <v>105162.80018955033</v>
      </c>
      <c r="K38" s="30">
        <f t="shared" si="2"/>
        <v>11426.507651420407</v>
      </c>
      <c r="L38" s="30">
        <f t="shared" si="3"/>
        <v>8855.157892541878</v>
      </c>
      <c r="M38" s="48">
        <v>0.10694817260996248</v>
      </c>
      <c r="N38" s="48">
        <v>7.7664589346234575E-2</v>
      </c>
      <c r="O38" s="7"/>
    </row>
    <row r="39" spans="1:15" ht="15.75" x14ac:dyDescent="0.25">
      <c r="A39" s="7"/>
      <c r="B39" s="27">
        <v>2024</v>
      </c>
      <c r="C39" s="30">
        <v>109578.0880423592</v>
      </c>
      <c r="D39" s="30">
        <v>116860.14118436872</v>
      </c>
      <c r="E39" s="30">
        <v>130.10771032207373</v>
      </c>
      <c r="F39" s="30">
        <v>1183.9538192253628</v>
      </c>
      <c r="G39" s="30">
        <v>8197.9981749984036</v>
      </c>
      <c r="H39" s="30">
        <v>693.29842451914396</v>
      </c>
      <c r="I39" s="30">
        <f t="shared" si="0"/>
        <v>97858.911768135309</v>
      </c>
      <c r="J39" s="30">
        <f t="shared" si="1"/>
        <v>107784.24630834174</v>
      </c>
      <c r="K39" s="30">
        <f t="shared" si="2"/>
        <v>11719.176274223897</v>
      </c>
      <c r="L39" s="30">
        <f t="shared" si="3"/>
        <v>9075.8948760269923</v>
      </c>
      <c r="M39" s="48">
        <v>0.10694817260996248</v>
      </c>
      <c r="N39" s="48">
        <v>7.7664589346234575E-2</v>
      </c>
      <c r="O39" s="7"/>
    </row>
    <row r="40" spans="1:15" ht="15.75" x14ac:dyDescent="0.25">
      <c r="A40" s="7"/>
      <c r="B40" s="27">
        <v>2025</v>
      </c>
      <c r="C40" s="30">
        <v>112936.8904622292</v>
      </c>
      <c r="D40" s="30">
        <v>121307.51262359865</v>
      </c>
      <c r="E40" s="30">
        <v>135.74402915368708</v>
      </c>
      <c r="F40" s="30">
        <v>1446.0661450213352</v>
      </c>
      <c r="G40" s="30">
        <v>8623.4615046176277</v>
      </c>
      <c r="H40" s="30">
        <v>732.65165336812572</v>
      </c>
      <c r="I40" s="30">
        <f t="shared" si="0"/>
        <v>100858.49640704229</v>
      </c>
      <c r="J40" s="30">
        <f t="shared" si="1"/>
        <v>111886.2144710737</v>
      </c>
      <c r="K40" s="30">
        <f t="shared" si="2"/>
        <v>12078.394055186915</v>
      </c>
      <c r="L40" s="30">
        <f t="shared" si="3"/>
        <v>9421.2981525249561</v>
      </c>
      <c r="M40" s="48">
        <v>0.10694817260996248</v>
      </c>
      <c r="N40" s="48">
        <v>7.7664589346234575E-2</v>
      </c>
      <c r="O40" s="7"/>
    </row>
    <row r="41" spans="1:15" ht="15.75" x14ac:dyDescent="0.25">
      <c r="A41" s="7"/>
      <c r="B41" s="27">
        <v>2026</v>
      </c>
      <c r="C41" s="30">
        <v>114993.62850968292</v>
      </c>
      <c r="D41" s="30">
        <v>123626.43471010303</v>
      </c>
      <c r="E41" s="30">
        <v>140.68031932271694</v>
      </c>
      <c r="F41" s="30">
        <v>1731.9681892235062</v>
      </c>
      <c r="G41" s="30">
        <v>8960.3046540802698</v>
      </c>
      <c r="H41" s="30">
        <v>747.83903392790637</v>
      </c>
      <c r="I41" s="30">
        <f t="shared" si="0"/>
        <v>102695.27007878345</v>
      </c>
      <c r="J41" s="30">
        <f t="shared" si="1"/>
        <v>114025.0384260038</v>
      </c>
      <c r="K41" s="30">
        <f t="shared" si="2"/>
        <v>12298.358430899472</v>
      </c>
      <c r="L41" s="30">
        <f t="shared" si="3"/>
        <v>9601.3962840992317</v>
      </c>
      <c r="M41" s="48">
        <v>0.10694817260996248</v>
      </c>
      <c r="N41" s="48">
        <v>7.7664589346234575E-2</v>
      </c>
      <c r="O41" s="7"/>
    </row>
    <row r="42" spans="1:15" ht="15.75" x14ac:dyDescent="0.25">
      <c r="A42" s="7"/>
      <c r="B42" s="27">
        <v>2027</v>
      </c>
      <c r="C42" s="30">
        <v>116225.61360141107</v>
      </c>
      <c r="D42" s="30">
        <v>126500.74962950991</v>
      </c>
      <c r="E42" s="30">
        <v>145.01281286529985</v>
      </c>
      <c r="F42" s="30">
        <v>1900.258780560177</v>
      </c>
      <c r="G42" s="30">
        <v>9163.1830526642061</v>
      </c>
      <c r="H42" s="30">
        <v>728.5386745632801</v>
      </c>
      <c r="I42" s="30">
        <f t="shared" si="0"/>
        <v>103795.49661626856</v>
      </c>
      <c r="J42" s="30">
        <f t="shared" si="1"/>
        <v>116676.1208575432</v>
      </c>
      <c r="K42" s="30">
        <f t="shared" si="2"/>
        <v>12430.116985142513</v>
      </c>
      <c r="L42" s="30">
        <f t="shared" si="3"/>
        <v>9824.6287719667234</v>
      </c>
      <c r="M42" s="48">
        <v>0.10694817260996248</v>
      </c>
      <c r="N42" s="48">
        <v>7.7664589346234575E-2</v>
      </c>
      <c r="O42" s="7"/>
    </row>
    <row r="43" spans="1:15" ht="15.75" x14ac:dyDescent="0.25">
      <c r="A43" s="7"/>
      <c r="B43" s="27">
        <v>2028</v>
      </c>
      <c r="C43" s="30">
        <v>117609.91589119614</v>
      </c>
      <c r="D43" s="30">
        <v>130105.23830635322</v>
      </c>
      <c r="E43" s="30">
        <v>149.65324961702333</v>
      </c>
      <c r="F43" s="30">
        <v>2083.233343970584</v>
      </c>
      <c r="G43" s="30">
        <v>9563.6790401842682</v>
      </c>
      <c r="H43" s="30">
        <v>710.64498119052519</v>
      </c>
      <c r="I43" s="30">
        <f t="shared" si="0"/>
        <v>105031.75030582133</v>
      </c>
      <c r="J43" s="30">
        <f t="shared" si="1"/>
        <v>120000.66840149631</v>
      </c>
      <c r="K43" s="30">
        <f t="shared" si="2"/>
        <v>12578.165585374814</v>
      </c>
      <c r="L43" s="30">
        <f t="shared" si="3"/>
        <v>10104.569904856911</v>
      </c>
      <c r="M43" s="48">
        <v>0.10694817260996248</v>
      </c>
      <c r="N43" s="48">
        <v>7.7664589346234575E-2</v>
      </c>
      <c r="O43" s="7"/>
    </row>
    <row r="44" spans="1:15" ht="15.75" x14ac:dyDescent="0.25">
      <c r="A44" s="7"/>
      <c r="B44" s="27">
        <v>2029</v>
      </c>
      <c r="C44" s="30">
        <v>121028.76621844871</v>
      </c>
      <c r="D44" s="30">
        <v>133494.03688209655</v>
      </c>
      <c r="E44" s="30">
        <v>156.23879905803761</v>
      </c>
      <c r="F44" s="30">
        <v>2324.0159176375123</v>
      </c>
      <c r="G44" s="30">
        <v>9993.5817397564097</v>
      </c>
      <c r="H44" s="30">
        <v>770.01025541596823</v>
      </c>
      <c r="I44" s="30">
        <f t="shared" si="0"/>
        <v>108084.96083814726</v>
      </c>
      <c r="J44" s="30">
        <f t="shared" si="1"/>
        <v>123126.27732747744</v>
      </c>
      <c r="K44" s="30">
        <f t="shared" si="2"/>
        <v>12943.805380301448</v>
      </c>
      <c r="L44" s="30">
        <f t="shared" si="3"/>
        <v>10367.759554619121</v>
      </c>
      <c r="M44" s="48">
        <v>0.10694817260996248</v>
      </c>
      <c r="N44" s="48">
        <v>7.7664589346234575E-2</v>
      </c>
      <c r="O44" s="7"/>
    </row>
    <row r="45" spans="1:15" ht="15.75" x14ac:dyDescent="0.25">
      <c r="A45" s="7"/>
      <c r="B45" s="27">
        <v>2030</v>
      </c>
      <c r="C45" s="30">
        <v>123022.47091594234</v>
      </c>
      <c r="D45" s="30">
        <v>136312.1876430964</v>
      </c>
      <c r="E45" s="30">
        <v>160.63208549764431</v>
      </c>
      <c r="F45" s="30">
        <v>2502.7557795042708</v>
      </c>
      <c r="G45" s="30">
        <v>10378.812909980739</v>
      </c>
      <c r="H45" s="30">
        <v>781.39997706376994</v>
      </c>
      <c r="I45" s="30">
        <f>+C45-K45</f>
        <v>109865.44246152004</v>
      </c>
      <c r="J45" s="30">
        <f t="shared" si="1"/>
        <v>125725.55756690845</v>
      </c>
      <c r="K45" s="30">
        <f t="shared" si="2"/>
        <v>13157.02845442229</v>
      </c>
      <c r="L45" s="30">
        <f t="shared" si="3"/>
        <v>10586.630076187954</v>
      </c>
      <c r="M45" s="48">
        <v>0.10694817260996248</v>
      </c>
      <c r="N45" s="48">
        <v>7.7664589346234575E-2</v>
      </c>
      <c r="O45" s="7"/>
    </row>
    <row r="46" spans="1:15" ht="15.75" x14ac:dyDescent="0.25">
      <c r="A46" s="7"/>
      <c r="B46" s="7"/>
      <c r="C46" s="7"/>
      <c r="D46" s="7"/>
      <c r="E46" s="7"/>
      <c r="F46" s="7"/>
      <c r="G46" s="7"/>
      <c r="H46" s="7"/>
      <c r="I46" s="7"/>
      <c r="J46" s="7"/>
      <c r="K46" s="7"/>
      <c r="L46" s="7"/>
      <c r="M46" s="7"/>
      <c r="N46" s="7"/>
      <c r="O46" s="7"/>
    </row>
    <row r="47" spans="1:15" ht="18.75" x14ac:dyDescent="0.3">
      <c r="A47" s="7"/>
      <c r="B47" s="16" t="s">
        <v>28</v>
      </c>
      <c r="C47" s="7"/>
      <c r="D47" s="7"/>
      <c r="E47" s="7"/>
      <c r="F47" s="7"/>
      <c r="G47" s="7"/>
      <c r="H47" s="7"/>
      <c r="I47" s="7"/>
      <c r="J47" s="7"/>
      <c r="K47" s="7"/>
      <c r="L47" s="7"/>
      <c r="M47" s="7"/>
      <c r="N47" s="7"/>
      <c r="O47" s="7"/>
    </row>
    <row r="48" spans="1:15" ht="15.75" x14ac:dyDescent="0.25">
      <c r="A48" s="7"/>
      <c r="B48" s="7"/>
      <c r="C48" s="7"/>
      <c r="D48" s="7"/>
      <c r="E48" s="7"/>
      <c r="F48" s="7"/>
      <c r="G48" s="7"/>
      <c r="H48" s="7"/>
      <c r="I48" s="7"/>
      <c r="J48" s="7"/>
      <c r="K48" s="7"/>
      <c r="L48" s="7"/>
      <c r="M48" s="7"/>
      <c r="N48" s="7"/>
      <c r="O48" s="7"/>
    </row>
  </sheetData>
  <mergeCells count="3">
    <mergeCell ref="I15:N15"/>
    <mergeCell ref="M16:M17"/>
    <mergeCell ref="N16:N17"/>
  </mergeCells>
  <hyperlinks>
    <hyperlink ref="B47" location="Índice!A1" display="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8"/>
  <sheetViews>
    <sheetView zoomScale="80" zoomScaleNormal="80" workbookViewId="0"/>
  </sheetViews>
  <sheetFormatPr baseColWidth="10" defaultRowHeight="15" x14ac:dyDescent="0.25"/>
  <cols>
    <col min="1" max="1" width="11.42578125" style="8"/>
    <col min="2" max="2" width="11.28515625" style="8" customWidth="1"/>
    <col min="3" max="3" width="12.5703125" style="8" customWidth="1"/>
    <col min="4" max="4" width="11.5703125" style="8" bestFit="1" customWidth="1"/>
    <col min="5" max="5" width="8.140625" style="8" bestFit="1" customWidth="1"/>
    <col min="6" max="6" width="13.42578125" style="8" bestFit="1" customWidth="1"/>
    <col min="7" max="7" width="11.42578125" style="8" customWidth="1"/>
    <col min="8" max="8" width="9.140625" style="8" customWidth="1"/>
    <col min="9" max="9" width="9.5703125" style="8" bestFit="1" customWidth="1"/>
    <col min="10" max="10" width="11.5703125" style="8" bestFit="1" customWidth="1"/>
    <col min="11" max="11" width="10.7109375" style="8" bestFit="1" customWidth="1"/>
    <col min="12" max="12" width="17.42578125" style="8" bestFit="1" customWidth="1"/>
    <col min="13" max="13" width="10.5703125" style="8" customWidth="1"/>
    <col min="14" max="14" width="10.7109375" style="8" customWidth="1"/>
    <col min="15" max="16384" width="11.42578125" style="8"/>
  </cols>
  <sheetData>
    <row r="2" spans="1:15" x14ac:dyDescent="0.25">
      <c r="B2" s="1"/>
      <c r="C2" s="1"/>
    </row>
    <row r="3" spans="1:15" x14ac:dyDescent="0.25">
      <c r="B3" s="1"/>
      <c r="C3" s="1"/>
    </row>
    <row r="4" spans="1:15" x14ac:dyDescent="0.25">
      <c r="B4" s="1"/>
      <c r="C4" s="1"/>
    </row>
    <row r="5" spans="1:15" x14ac:dyDescent="0.25">
      <c r="B5" s="1"/>
      <c r="C5" s="1"/>
    </row>
    <row r="6" spans="1:15" x14ac:dyDescent="0.25">
      <c r="B6" s="1"/>
      <c r="C6" s="1"/>
    </row>
    <row r="7" spans="1:15" x14ac:dyDescent="0.25">
      <c r="B7" s="1"/>
      <c r="C7" s="1"/>
    </row>
    <row r="8" spans="1:15" x14ac:dyDescent="0.25">
      <c r="B8" s="1"/>
      <c r="C8" s="1"/>
    </row>
    <row r="9" spans="1:15" x14ac:dyDescent="0.25">
      <c r="C9" s="1"/>
    </row>
    <row r="10" spans="1:15" ht="15.75" x14ac:dyDescent="0.25">
      <c r="B10" s="1"/>
      <c r="C10" s="7" t="s">
        <v>26</v>
      </c>
    </row>
    <row r="11" spans="1:15" ht="15.75" x14ac:dyDescent="0.25">
      <c r="B11" s="1"/>
      <c r="C11" s="7" t="str">
        <f>+Índice!C11</f>
        <v>Fecha: 17 de diciembre de 2015</v>
      </c>
    </row>
    <row r="13" spans="1:15" ht="20.25" x14ac:dyDescent="0.3">
      <c r="B13" s="2" t="str">
        <f>+Índice!C25</f>
        <v>Escenario Ciudades Sostenibles - demanda de energéticos - sector transporte</v>
      </c>
      <c r="C13" s="1"/>
      <c r="D13" s="1"/>
      <c r="E13" s="1"/>
      <c r="F13" s="1"/>
      <c r="G13" s="1"/>
    </row>
    <row r="14" spans="1:15" ht="15.75" x14ac:dyDescent="0.25">
      <c r="A14" s="7"/>
      <c r="B14" s="7"/>
      <c r="C14" s="7"/>
      <c r="D14" s="7"/>
      <c r="E14" s="7"/>
      <c r="G14" s="7"/>
      <c r="H14" s="7"/>
      <c r="I14" s="7"/>
      <c r="J14" s="7"/>
      <c r="K14" s="7"/>
      <c r="L14" s="7"/>
      <c r="M14" s="7"/>
      <c r="N14" s="7"/>
      <c r="O14" s="7"/>
    </row>
    <row r="15" spans="1:15" ht="15.75" x14ac:dyDescent="0.25">
      <c r="A15" s="7"/>
      <c r="B15" s="7"/>
      <c r="C15" s="7"/>
      <c r="D15" s="7"/>
      <c r="E15" s="7"/>
      <c r="G15" s="7"/>
      <c r="H15" s="7"/>
      <c r="I15" s="193" t="s">
        <v>41</v>
      </c>
      <c r="J15" s="194"/>
      <c r="K15" s="194"/>
      <c r="L15" s="194"/>
      <c r="M15" s="194"/>
      <c r="N15" s="195"/>
      <c r="O15" s="7"/>
    </row>
    <row r="16" spans="1:15" ht="15.75" x14ac:dyDescent="0.25">
      <c r="A16" s="7"/>
      <c r="B16" s="7"/>
      <c r="C16" s="30" t="s">
        <v>11</v>
      </c>
      <c r="D16" s="30" t="s">
        <v>12</v>
      </c>
      <c r="E16" s="30" t="s">
        <v>13</v>
      </c>
      <c r="F16" s="30" t="s">
        <v>18</v>
      </c>
      <c r="G16" s="30" t="s">
        <v>20</v>
      </c>
      <c r="H16" s="31" t="s">
        <v>45</v>
      </c>
      <c r="I16" s="26" t="s">
        <v>11</v>
      </c>
      <c r="J16" s="26" t="s">
        <v>12</v>
      </c>
      <c r="K16" s="26" t="s">
        <v>46</v>
      </c>
      <c r="L16" s="26" t="s">
        <v>47</v>
      </c>
      <c r="M16" s="196" t="s">
        <v>43</v>
      </c>
      <c r="N16" s="196" t="s">
        <v>44</v>
      </c>
    </row>
    <row r="17" spans="1:15" ht="15.75" x14ac:dyDescent="0.25">
      <c r="A17" s="7"/>
      <c r="B17" s="7"/>
      <c r="C17" s="28" t="s">
        <v>17</v>
      </c>
      <c r="D17" s="28" t="s">
        <v>17</v>
      </c>
      <c r="E17" s="28" t="s">
        <v>33</v>
      </c>
      <c r="F17" s="28" t="s">
        <v>42</v>
      </c>
      <c r="G17" s="28" t="s">
        <v>17</v>
      </c>
      <c r="H17" s="42" t="s">
        <v>17</v>
      </c>
      <c r="I17" s="28" t="s">
        <v>17</v>
      </c>
      <c r="J17" s="28" t="s">
        <v>17</v>
      </c>
      <c r="K17" s="28" t="s">
        <v>17</v>
      </c>
      <c r="L17" s="28" t="s">
        <v>17</v>
      </c>
      <c r="M17" s="197"/>
      <c r="N17" s="197"/>
      <c r="O17" s="7"/>
    </row>
    <row r="18" spans="1:15" ht="15.75" x14ac:dyDescent="0.25">
      <c r="A18" s="7"/>
      <c r="B18" s="27">
        <v>2003</v>
      </c>
      <c r="C18" s="32">
        <f>+Consumos!C18</f>
        <v>50822.677010042957</v>
      </c>
      <c r="D18" s="32">
        <f>+Consumos!D18</f>
        <v>87491.873444741286</v>
      </c>
      <c r="E18" s="32">
        <f>+Consumos!I18</f>
        <v>12.172168730724874</v>
      </c>
      <c r="F18" s="32">
        <f>+Consumos!L18</f>
        <v>52</v>
      </c>
      <c r="G18" s="32"/>
      <c r="H18" s="33"/>
      <c r="I18" s="34">
        <v>45551.67921278689</v>
      </c>
      <c r="J18" s="34">
        <v>87491.873444741286</v>
      </c>
      <c r="K18" s="34">
        <f>+Consumos!O18</f>
        <v>0</v>
      </c>
      <c r="L18" s="34">
        <f>+Consumos!P18</f>
        <v>0</v>
      </c>
      <c r="M18" s="35">
        <v>0</v>
      </c>
      <c r="N18" s="35">
        <v>0</v>
      </c>
      <c r="O18" s="7"/>
    </row>
    <row r="19" spans="1:15" ht="15.75" x14ac:dyDescent="0.25">
      <c r="A19" s="7"/>
      <c r="B19" s="27">
        <v>2004</v>
      </c>
      <c r="C19" s="32">
        <f>+Consumos!C19</f>
        <v>55552.901046603249</v>
      </c>
      <c r="D19" s="32">
        <f>+Consumos!D19</f>
        <v>84406.885423895379</v>
      </c>
      <c r="E19" s="32">
        <f>+Consumos!I19</f>
        <v>18.479551129675002</v>
      </c>
      <c r="F19" s="32">
        <f>+Consumos!L19</f>
        <v>55</v>
      </c>
      <c r="G19" s="32"/>
      <c r="H19" s="33"/>
      <c r="I19" s="34">
        <v>58852.661865260852</v>
      </c>
      <c r="J19" s="34">
        <v>84406.885423895365</v>
      </c>
      <c r="K19" s="34">
        <f>+Consumos!O19</f>
        <v>0</v>
      </c>
      <c r="L19" s="34">
        <f>+Consumos!P19</f>
        <v>0</v>
      </c>
      <c r="M19" s="35">
        <v>0</v>
      </c>
      <c r="N19" s="35">
        <v>0</v>
      </c>
      <c r="O19" s="7"/>
    </row>
    <row r="20" spans="1:15" ht="15.75" x14ac:dyDescent="0.25">
      <c r="A20" s="7"/>
      <c r="B20" s="27">
        <v>2005</v>
      </c>
      <c r="C20" s="32">
        <f>+Consumos!C20</f>
        <v>60140.998276637212</v>
      </c>
      <c r="D20" s="32">
        <f>+Consumos!D20</f>
        <v>81467.892850266566</v>
      </c>
      <c r="E20" s="32">
        <f>+Consumos!I20</f>
        <v>29.635000933723536</v>
      </c>
      <c r="F20" s="32">
        <f>+Consumos!L20</f>
        <v>55</v>
      </c>
      <c r="G20" s="32"/>
      <c r="H20" s="33"/>
      <c r="I20" s="34">
        <v>65766.779326301665</v>
      </c>
      <c r="J20" s="34">
        <v>81467.892850266566</v>
      </c>
      <c r="K20" s="34">
        <f>+Consumos!O20</f>
        <v>0</v>
      </c>
      <c r="L20" s="34">
        <f>+Consumos!P20</f>
        <v>389.52926157892233</v>
      </c>
      <c r="M20" s="35">
        <v>0</v>
      </c>
      <c r="N20" s="35">
        <v>0</v>
      </c>
      <c r="O20" s="7"/>
    </row>
    <row r="21" spans="1:15" ht="15.75" x14ac:dyDescent="0.25">
      <c r="A21" s="7"/>
      <c r="B21" s="27">
        <v>2006</v>
      </c>
      <c r="C21" s="32">
        <f>+Consumos!C21</f>
        <v>64981.128204921086</v>
      </c>
      <c r="D21" s="32">
        <f>+Consumos!D21</f>
        <v>79823.327183691799</v>
      </c>
      <c r="E21" s="32">
        <f>+Consumos!I21</f>
        <v>46.098076332212813</v>
      </c>
      <c r="F21" s="32">
        <f>+Consumos!L21</f>
        <v>57</v>
      </c>
      <c r="G21" s="32"/>
      <c r="H21" s="33"/>
      <c r="I21" s="34">
        <v>71048.351416703372</v>
      </c>
      <c r="J21" s="34">
        <v>75456.971806269095</v>
      </c>
      <c r="K21" s="34">
        <f>+Consumos!O21</f>
        <v>0</v>
      </c>
      <c r="L21" s="34">
        <f>+Consumos!P21</f>
        <v>4523.474320172214</v>
      </c>
      <c r="M21" s="35">
        <v>0</v>
      </c>
      <c r="N21" s="35">
        <v>5.4700242792119033E-2</v>
      </c>
      <c r="O21" s="7"/>
    </row>
    <row r="22" spans="1:15" ht="15.75" x14ac:dyDescent="0.25">
      <c r="A22" s="7"/>
      <c r="B22" s="27">
        <v>2007</v>
      </c>
      <c r="C22" s="32">
        <f>+Consumos!C22</f>
        <v>69390.116930781893</v>
      </c>
      <c r="D22" s="32">
        <f>+Consumos!D22</f>
        <v>77437.91893397161</v>
      </c>
      <c r="E22" s="32">
        <f>+Consumos!I22</f>
        <v>65.071761435390641</v>
      </c>
      <c r="F22" s="32">
        <f>+Consumos!L22</f>
        <v>57</v>
      </c>
      <c r="G22" s="32"/>
      <c r="H22" s="33"/>
      <c r="I22" s="34">
        <v>75500.510571897656</v>
      </c>
      <c r="J22" s="34">
        <v>72706.023023323462</v>
      </c>
      <c r="K22" s="34">
        <f>+Consumos!O22</f>
        <v>0</v>
      </c>
      <c r="L22" s="34">
        <f>+Consumos!P22</f>
        <v>4879.5674813447795</v>
      </c>
      <c r="M22" s="35">
        <v>0</v>
      </c>
      <c r="N22" s="35">
        <v>6.1105669880964338E-2</v>
      </c>
      <c r="O22" s="7"/>
    </row>
    <row r="23" spans="1:15" ht="15.75" x14ac:dyDescent="0.25">
      <c r="A23" s="7"/>
      <c r="B23" s="27">
        <v>2008</v>
      </c>
      <c r="C23" s="32">
        <f>+Consumos!C23</f>
        <v>72040.102707384081</v>
      </c>
      <c r="D23" s="32">
        <f>+Consumos!D23</f>
        <v>73956.177528019311</v>
      </c>
      <c r="E23" s="32">
        <f>+Consumos!I23</f>
        <v>77.396607368262053</v>
      </c>
      <c r="F23" s="32">
        <f>+Consumos!L23</f>
        <v>58</v>
      </c>
      <c r="G23" s="32"/>
      <c r="H23" s="33"/>
      <c r="I23" s="34">
        <v>78292.345999117722</v>
      </c>
      <c r="J23" s="34">
        <v>69839.759900566642</v>
      </c>
      <c r="K23" s="34">
        <f>+Consumos!O23</f>
        <v>446.3237373122264</v>
      </c>
      <c r="L23" s="34">
        <f>+Consumos!P23</f>
        <v>4246.8857796445955</v>
      </c>
      <c r="M23" s="35">
        <v>1.1982590050973007E-3</v>
      </c>
      <c r="N23" s="35">
        <v>5.5660226975537117E-2</v>
      </c>
      <c r="O23" s="7"/>
    </row>
    <row r="24" spans="1:15" ht="15.75" x14ac:dyDescent="0.25">
      <c r="A24" s="7"/>
      <c r="B24" s="27">
        <v>2009</v>
      </c>
      <c r="C24" s="32">
        <f>+Consumos!C24</f>
        <v>76278.509318866723</v>
      </c>
      <c r="D24" s="32">
        <f>+Consumos!D24</f>
        <v>74443.809588165241</v>
      </c>
      <c r="E24" s="32">
        <f>+Consumos!I24</f>
        <v>75.059887732115683</v>
      </c>
      <c r="F24" s="32">
        <f>+Consumos!L24</f>
        <v>60</v>
      </c>
      <c r="G24" s="32"/>
      <c r="H24" s="33"/>
      <c r="I24" s="34">
        <v>85107.507632460678</v>
      </c>
      <c r="J24" s="34">
        <v>68797.652250414147</v>
      </c>
      <c r="K24" s="34">
        <f>+Consumos!O24</f>
        <v>3210.3895866928137</v>
      </c>
      <c r="L24" s="34">
        <f>+Consumos!P24</f>
        <v>5831.3796908625363</v>
      </c>
      <c r="M24" s="35">
        <v>2.8365125946338533E-2</v>
      </c>
      <c r="N24" s="35">
        <v>7.5844551333233715E-2</v>
      </c>
      <c r="O24" s="7"/>
    </row>
    <row r="25" spans="1:15" ht="15.75" x14ac:dyDescent="0.25">
      <c r="A25" s="7"/>
      <c r="B25" s="27">
        <v>2010</v>
      </c>
      <c r="C25" s="32">
        <f>+Consumos!C25</f>
        <v>81228.912996054656</v>
      </c>
      <c r="D25" s="32">
        <f>+Consumos!D25</f>
        <v>76420.140511002566</v>
      </c>
      <c r="E25" s="32">
        <f>+Consumos!I25</f>
        <v>70.63671706240487</v>
      </c>
      <c r="F25" s="32">
        <f>+Consumos!L25</f>
        <v>62</v>
      </c>
      <c r="G25" s="32"/>
      <c r="H25" s="33"/>
      <c r="I25" s="34">
        <v>85542.763405220758</v>
      </c>
      <c r="J25" s="34">
        <v>71566.858723172772</v>
      </c>
      <c r="K25" s="34">
        <f>+Consumos!O25</f>
        <v>6624.670047066129</v>
      </c>
      <c r="L25" s="34">
        <f>+Consumos!P25</f>
        <v>5033.9295406483579</v>
      </c>
      <c r="M25" s="35">
        <v>8.2876614404488763E-2</v>
      </c>
      <c r="N25" s="35">
        <v>6.3507888828482725E-2</v>
      </c>
      <c r="O25" s="7"/>
    </row>
    <row r="26" spans="1:15" ht="15.75" x14ac:dyDescent="0.25">
      <c r="A26" s="7"/>
      <c r="B26" s="27">
        <v>2011</v>
      </c>
      <c r="C26" s="32">
        <f>+Consumos!C26</f>
        <v>87688.462430164858</v>
      </c>
      <c r="D26" s="32">
        <f>+Consumos!D26</f>
        <v>80289.669944115871</v>
      </c>
      <c r="E26" s="32">
        <f>+Consumos!I26</f>
        <v>70.803047770167424</v>
      </c>
      <c r="F26" s="32">
        <f>+Consumos!L26</f>
        <v>63.035999999999994</v>
      </c>
      <c r="G26" s="32"/>
      <c r="H26" s="33"/>
      <c r="I26" s="34">
        <v>90335.48437281615</v>
      </c>
      <c r="J26" s="34">
        <v>73754.061222175005</v>
      </c>
      <c r="K26" s="34">
        <f>+Consumos!O26</f>
        <v>8837.5236393443065</v>
      </c>
      <c r="L26" s="34">
        <f>+Consumos!P26</f>
        <v>6063.6810655811405</v>
      </c>
      <c r="M26" s="35">
        <v>9.9133492954657704E-2</v>
      </c>
      <c r="N26" s="35">
        <v>7.2357138145637948E-2</v>
      </c>
      <c r="O26" s="7"/>
    </row>
    <row r="27" spans="1:15" ht="15.75" x14ac:dyDescent="0.25">
      <c r="A27" s="7"/>
      <c r="B27" s="36">
        <v>2012</v>
      </c>
      <c r="C27" s="32">
        <f>+Consumos!C27</f>
        <v>89830.746399660027</v>
      </c>
      <c r="D27" s="32">
        <f>+Consumos!D27</f>
        <v>83002.395417255437</v>
      </c>
      <c r="E27" s="32">
        <f>+Consumos!I27</f>
        <v>70.907779776361053</v>
      </c>
      <c r="F27" s="32">
        <f>+Consumos!L27</f>
        <v>72.253253540000017</v>
      </c>
      <c r="G27" s="32"/>
      <c r="H27" s="37"/>
      <c r="I27" s="34">
        <v>95515.035176635662</v>
      </c>
      <c r="J27" s="34">
        <v>75968.173569262231</v>
      </c>
      <c r="K27" s="34">
        <f>+Consumos!O27</f>
        <v>9584.0761577837802</v>
      </c>
      <c r="L27" s="34">
        <f>+Consumos!P27</f>
        <v>6332.5520057226322</v>
      </c>
      <c r="M27" s="35">
        <v>0.101291299137428</v>
      </c>
      <c r="N27" s="35">
        <v>7.478033370782923E-2</v>
      </c>
      <c r="O27" s="7"/>
    </row>
    <row r="28" spans="1:15" ht="15.75" x14ac:dyDescent="0.25">
      <c r="A28" s="7"/>
      <c r="B28" s="27">
        <v>2013</v>
      </c>
      <c r="C28" s="30">
        <v>91876.597965152672</v>
      </c>
      <c r="D28" s="30">
        <v>89960.540400540704</v>
      </c>
      <c r="E28" s="30">
        <v>78.563651708587869</v>
      </c>
      <c r="F28" s="30">
        <v>78.959402650000015</v>
      </c>
      <c r="G28" s="30">
        <v>0</v>
      </c>
      <c r="H28" s="30">
        <v>0</v>
      </c>
      <c r="I28" s="30">
        <f>+C28-K28</f>
        <v>82050.563707159396</v>
      </c>
      <c r="J28" s="30">
        <f>+D28-L28</f>
        <v>82973.791972967359</v>
      </c>
      <c r="K28" s="30">
        <f>+C28*M28</f>
        <v>9826.0342579932749</v>
      </c>
      <c r="L28" s="30">
        <f>+D28*N28</f>
        <v>6986.7484275733386</v>
      </c>
      <c r="M28" s="48">
        <v>0.10694817260996248</v>
      </c>
      <c r="N28" s="48">
        <v>7.7664589346234575E-2</v>
      </c>
      <c r="O28" s="7"/>
    </row>
    <row r="29" spans="1:15" ht="15.75" x14ac:dyDescent="0.25">
      <c r="A29" s="7"/>
      <c r="B29" s="27">
        <v>2014</v>
      </c>
      <c r="C29" s="30">
        <v>95364.254981916631</v>
      </c>
      <c r="D29" s="30">
        <v>92559.398216003974</v>
      </c>
      <c r="E29" s="30">
        <v>82.115343719941833</v>
      </c>
      <c r="F29" s="30">
        <v>82.220144633160899</v>
      </c>
      <c r="G29" s="30">
        <v>0</v>
      </c>
      <c r="H29" s="30">
        <v>0</v>
      </c>
      <c r="I29" s="30">
        <f t="shared" ref="I29:J45" si="0">+C29-K29</f>
        <v>85165.22217929014</v>
      </c>
      <c r="J29" s="30">
        <f t="shared" si="0"/>
        <v>85370.810563423423</v>
      </c>
      <c r="K29" s="30">
        <f t="shared" ref="K29:L45" si="1">+C29*M29</f>
        <v>10199.032802626494</v>
      </c>
      <c r="L29" s="30">
        <f t="shared" si="1"/>
        <v>7188.5876525805461</v>
      </c>
      <c r="M29" s="48">
        <v>0.10694817260996248</v>
      </c>
      <c r="N29" s="48">
        <v>7.7664589346234575E-2</v>
      </c>
      <c r="O29" s="7"/>
    </row>
    <row r="30" spans="1:15" ht="15.75" x14ac:dyDescent="0.25">
      <c r="A30" s="7"/>
      <c r="B30" s="27">
        <v>2015</v>
      </c>
      <c r="C30" s="30">
        <v>94150.576605673938</v>
      </c>
      <c r="D30" s="30">
        <v>92504.065711531788</v>
      </c>
      <c r="E30" s="30">
        <v>75.055999753754236</v>
      </c>
      <c r="F30" s="30">
        <v>84.724927192889353</v>
      </c>
      <c r="G30" s="30">
        <v>0</v>
      </c>
      <c r="H30" s="30">
        <v>0</v>
      </c>
      <c r="I30" s="30">
        <f t="shared" si="0"/>
        <v>84081.344487522831</v>
      </c>
      <c r="J30" s="30">
        <f t="shared" si="0"/>
        <v>85319.775435188567</v>
      </c>
      <c r="K30" s="30">
        <f t="shared" si="1"/>
        <v>10069.232118151111</v>
      </c>
      <c r="L30" s="30">
        <f t="shared" si="1"/>
        <v>7184.2902763432148</v>
      </c>
      <c r="M30" s="48">
        <v>0.10694817260996248</v>
      </c>
      <c r="N30" s="48">
        <v>7.7664589346234575E-2</v>
      </c>
      <c r="O30" s="7"/>
    </row>
    <row r="31" spans="1:15" ht="15.75" x14ac:dyDescent="0.25">
      <c r="A31" s="7"/>
      <c r="B31" s="27">
        <v>2016</v>
      </c>
      <c r="C31" s="30">
        <v>96069.213678636632</v>
      </c>
      <c r="D31" s="30">
        <v>93240.167508216386</v>
      </c>
      <c r="E31" s="30">
        <v>78.134856487112117</v>
      </c>
      <c r="F31" s="30">
        <v>231.59344337449471</v>
      </c>
      <c r="G31" s="30">
        <v>317.90018772346787</v>
      </c>
      <c r="H31" s="30">
        <v>0</v>
      </c>
      <c r="I31" s="30">
        <f t="shared" si="0"/>
        <v>85794.786831630438</v>
      </c>
      <c r="J31" s="30">
        <f t="shared" si="0"/>
        <v>85998.708188116638</v>
      </c>
      <c r="K31" s="30">
        <f t="shared" si="1"/>
        <v>10274.426847006198</v>
      </c>
      <c r="L31" s="30">
        <f t="shared" si="1"/>
        <v>7241.4593200997497</v>
      </c>
      <c r="M31" s="48">
        <v>0.10694817260996248</v>
      </c>
      <c r="N31" s="48">
        <v>7.7664589346234575E-2</v>
      </c>
      <c r="O31" s="7"/>
    </row>
    <row r="32" spans="1:15" ht="15.75" x14ac:dyDescent="0.25">
      <c r="A32" s="7"/>
      <c r="B32" s="27">
        <v>2017</v>
      </c>
      <c r="C32" s="30">
        <v>98668.408020476723</v>
      </c>
      <c r="D32" s="30">
        <v>95749.284599574035</v>
      </c>
      <c r="E32" s="30">
        <v>83.611662425227053</v>
      </c>
      <c r="F32" s="30">
        <v>294.98370071199764</v>
      </c>
      <c r="G32" s="30">
        <v>503.28027571289374</v>
      </c>
      <c r="H32" s="30">
        <v>161.5078977136553</v>
      </c>
      <c r="I32" s="30">
        <f t="shared" si="0"/>
        <v>88116.002088352572</v>
      </c>
      <c r="J32" s="30">
        <f t="shared" si="0"/>
        <v>88312.955730952381</v>
      </c>
      <c r="K32" s="30">
        <f t="shared" si="1"/>
        <v>10552.405932124151</v>
      </c>
      <c r="L32" s="30">
        <f t="shared" si="1"/>
        <v>7436.3288686216601</v>
      </c>
      <c r="M32" s="48">
        <v>0.10694817260996248</v>
      </c>
      <c r="N32" s="48">
        <v>7.7664589346234575E-2</v>
      </c>
      <c r="O32" s="7"/>
    </row>
    <row r="33" spans="1:15" ht="15.75" x14ac:dyDescent="0.25">
      <c r="A33" s="7"/>
      <c r="B33" s="27">
        <v>2018</v>
      </c>
      <c r="C33" s="30">
        <v>101369.72392726535</v>
      </c>
      <c r="D33" s="30">
        <v>97786.992810714684</v>
      </c>
      <c r="E33" s="30">
        <v>90.359840573851727</v>
      </c>
      <c r="F33" s="30">
        <v>319.49354024296611</v>
      </c>
      <c r="G33" s="30">
        <v>733.54871403974516</v>
      </c>
      <c r="H33" s="30">
        <v>323.64450894730277</v>
      </c>
      <c r="I33" s="30">
        <f t="shared" si="0"/>
        <v>90528.417195267932</v>
      </c>
      <c r="J33" s="30">
        <f t="shared" si="0"/>
        <v>90192.406170667338</v>
      </c>
      <c r="K33" s="30">
        <f t="shared" si="1"/>
        <v>10841.306731997418</v>
      </c>
      <c r="L33" s="30">
        <f t="shared" si="1"/>
        <v>7594.5866400473487</v>
      </c>
      <c r="M33" s="48">
        <v>0.10694817260996248</v>
      </c>
      <c r="N33" s="48">
        <v>7.7664589346234575E-2</v>
      </c>
      <c r="O33" s="7"/>
    </row>
    <row r="34" spans="1:15" ht="15.75" x14ac:dyDescent="0.25">
      <c r="A34" s="7"/>
      <c r="B34" s="27">
        <v>2019</v>
      </c>
      <c r="C34" s="30">
        <v>103011.04218246185</v>
      </c>
      <c r="D34" s="30">
        <v>101934.67412192917</v>
      </c>
      <c r="E34" s="30">
        <v>95.89196855804407</v>
      </c>
      <c r="F34" s="30">
        <v>347.65246345528527</v>
      </c>
      <c r="G34" s="30">
        <v>1007.0118877269172</v>
      </c>
      <c r="H34" s="30">
        <v>490.23257475765183</v>
      </c>
      <c r="I34" s="30">
        <f t="shared" si="0"/>
        <v>91994.199462399803</v>
      </c>
      <c r="J34" s="30">
        <f t="shared" si="0"/>
        <v>94017.959516107294</v>
      </c>
      <c r="K34" s="30">
        <f t="shared" si="1"/>
        <v>11016.842720062055</v>
      </c>
      <c r="L34" s="30">
        <f t="shared" si="1"/>
        <v>7916.7146058218732</v>
      </c>
      <c r="M34" s="48">
        <v>0.10694817260996248</v>
      </c>
      <c r="N34" s="48">
        <v>7.7664589346234575E-2</v>
      </c>
      <c r="O34" s="7"/>
    </row>
    <row r="35" spans="1:15" ht="15.75" x14ac:dyDescent="0.25">
      <c r="A35" s="7"/>
      <c r="B35" s="27">
        <v>2020</v>
      </c>
      <c r="C35" s="30">
        <v>103006.47815617081</v>
      </c>
      <c r="D35" s="30">
        <v>103688.75687089228</v>
      </c>
      <c r="E35" s="30">
        <v>101.46262945461446</v>
      </c>
      <c r="F35" s="30">
        <v>716.77245953995362</v>
      </c>
      <c r="G35" s="30">
        <v>1505.0961454901719</v>
      </c>
      <c r="H35" s="30">
        <v>661.01423471040914</v>
      </c>
      <c r="I35" s="30">
        <f t="shared" si="0"/>
        <v>91990.123550380318</v>
      </c>
      <c r="J35" s="30">
        <f t="shared" si="0"/>
        <v>95635.812148692872</v>
      </c>
      <c r="K35" s="30">
        <f t="shared" si="1"/>
        <v>11016.354605790484</v>
      </c>
      <c r="L35" s="30">
        <f t="shared" si="1"/>
        <v>8052.9447221994078</v>
      </c>
      <c r="M35" s="48">
        <v>0.10694817260996248</v>
      </c>
      <c r="N35" s="48">
        <v>7.7664589346234575E-2</v>
      </c>
      <c r="O35" s="7"/>
    </row>
    <row r="36" spans="1:15" ht="15.75" x14ac:dyDescent="0.25">
      <c r="A36" s="7"/>
      <c r="B36" s="27">
        <v>2021</v>
      </c>
      <c r="C36" s="30">
        <v>105785.36739718396</v>
      </c>
      <c r="D36" s="30">
        <v>105117.00355511565</v>
      </c>
      <c r="E36" s="30">
        <v>108.59116071522962</v>
      </c>
      <c r="F36" s="30">
        <v>874.17589642196117</v>
      </c>
      <c r="G36" s="30">
        <v>2044.5919711980716</v>
      </c>
      <c r="H36" s="30">
        <v>662.02681481536797</v>
      </c>
      <c r="I36" s="30">
        <f t="shared" si="0"/>
        <v>94471.815665181639</v>
      </c>
      <c r="J36" s="30">
        <f t="shared" si="0"/>
        <v>96953.134640700911</v>
      </c>
      <c r="K36" s="30">
        <f t="shared" si="1"/>
        <v>11313.551732002326</v>
      </c>
      <c r="L36" s="30">
        <f t="shared" si="1"/>
        <v>8163.8689144147365</v>
      </c>
      <c r="M36" s="48">
        <v>0.10694817260996248</v>
      </c>
      <c r="N36" s="48">
        <v>7.7664589346234575E-2</v>
      </c>
      <c r="O36" s="7"/>
    </row>
    <row r="37" spans="1:15" ht="15.75" x14ac:dyDescent="0.25">
      <c r="A37" s="7"/>
      <c r="B37" s="27">
        <v>2022</v>
      </c>
      <c r="C37" s="30">
        <v>106230.9469341652</v>
      </c>
      <c r="D37" s="30">
        <v>107621.70083077102</v>
      </c>
      <c r="E37" s="30">
        <v>114.59182527827517</v>
      </c>
      <c r="F37" s="30">
        <v>1006.1277958504534</v>
      </c>
      <c r="G37" s="30">
        <v>2607.9011450401249</v>
      </c>
      <c r="H37" s="30">
        <v>643.81636688451556</v>
      </c>
      <c r="I37" s="30">
        <f t="shared" si="0"/>
        <v>94869.741284930336</v>
      </c>
      <c r="J37" s="30">
        <f t="shared" si="0"/>
        <v>99263.305631005875</v>
      </c>
      <c r="K37" s="30">
        <f t="shared" si="1"/>
        <v>11361.205649234864</v>
      </c>
      <c r="L37" s="30">
        <f t="shared" si="1"/>
        <v>8358.3951997651438</v>
      </c>
      <c r="M37" s="48">
        <v>0.10694817260996248</v>
      </c>
      <c r="N37" s="48">
        <v>7.7664589346234575E-2</v>
      </c>
      <c r="O37" s="7"/>
    </row>
    <row r="38" spans="1:15" ht="15.75" x14ac:dyDescent="0.25">
      <c r="A38" s="7"/>
      <c r="B38" s="27">
        <v>2023</v>
      </c>
      <c r="C38" s="30">
        <v>106883.21049384783</v>
      </c>
      <c r="D38" s="30">
        <v>112321.12013401529</v>
      </c>
      <c r="E38" s="30">
        <v>123.21605566383435</v>
      </c>
      <c r="F38" s="30">
        <v>1134.5730516524027</v>
      </c>
      <c r="G38" s="30">
        <v>3358.972294929466</v>
      </c>
      <c r="H38" s="30">
        <v>635.31914733600127</v>
      </c>
      <c r="I38" s="30">
        <f t="shared" si="0"/>
        <v>95452.246448844846</v>
      </c>
      <c r="J38" s="30">
        <f t="shared" si="0"/>
        <v>103597.74646389791</v>
      </c>
      <c r="K38" s="30">
        <f t="shared" si="1"/>
        <v>11430.964045002991</v>
      </c>
      <c r="L38" s="30">
        <f t="shared" si="1"/>
        <v>8723.3736701173784</v>
      </c>
      <c r="M38" s="48">
        <v>0.10694817260996248</v>
      </c>
      <c r="N38" s="48">
        <v>7.7664589346234575E-2</v>
      </c>
      <c r="O38" s="7"/>
    </row>
    <row r="39" spans="1:15" ht="15.75" x14ac:dyDescent="0.25">
      <c r="A39" s="7"/>
      <c r="B39" s="27">
        <v>2024</v>
      </c>
      <c r="C39" s="30">
        <v>109498.4540401003</v>
      </c>
      <c r="D39" s="30">
        <v>114459.31427115522</v>
      </c>
      <c r="E39" s="30">
        <v>128.31230800590481</v>
      </c>
      <c r="F39" s="30">
        <v>1257.5596954575572</v>
      </c>
      <c r="G39" s="30">
        <v>8197.9981749984036</v>
      </c>
      <c r="H39" s="30">
        <v>693.29842451914396</v>
      </c>
      <c r="I39" s="30">
        <f t="shared" si="0"/>
        <v>97787.794476895608</v>
      </c>
      <c r="J39" s="30">
        <f t="shared" si="0"/>
        <v>105569.87863143435</v>
      </c>
      <c r="K39" s="30">
        <f t="shared" si="1"/>
        <v>11710.65956320469</v>
      </c>
      <c r="L39" s="30">
        <f t="shared" si="1"/>
        <v>8889.4356397208776</v>
      </c>
      <c r="M39" s="48">
        <v>0.10694817260996248</v>
      </c>
      <c r="N39" s="48">
        <v>7.7664589346234575E-2</v>
      </c>
      <c r="O39" s="7"/>
    </row>
    <row r="40" spans="1:15" ht="15.75" x14ac:dyDescent="0.25">
      <c r="A40" s="7"/>
      <c r="B40" s="27">
        <v>2025</v>
      </c>
      <c r="C40" s="30">
        <v>112804.83411047286</v>
      </c>
      <c r="D40" s="30">
        <v>117152.34203849487</v>
      </c>
      <c r="E40" s="30">
        <v>133.27899996562525</v>
      </c>
      <c r="F40" s="30">
        <v>1503.0860985513259</v>
      </c>
      <c r="G40" s="30">
        <v>8623.4615046176277</v>
      </c>
      <c r="H40" s="30">
        <v>732.65165336812572</v>
      </c>
      <c r="I40" s="30">
        <f t="shared" si="0"/>
        <v>100740.56324078783</v>
      </c>
      <c r="J40" s="30">
        <f t="shared" si="0"/>
        <v>108053.75350312555</v>
      </c>
      <c r="K40" s="30">
        <f t="shared" si="1"/>
        <v>12064.270869685035</v>
      </c>
      <c r="L40" s="30">
        <f t="shared" si="1"/>
        <v>9098.5885353693175</v>
      </c>
      <c r="M40" s="48">
        <v>0.10694817260996248</v>
      </c>
      <c r="N40" s="48">
        <v>7.7664589346234575E-2</v>
      </c>
      <c r="O40" s="7"/>
    </row>
    <row r="41" spans="1:15" ht="15.75" x14ac:dyDescent="0.25">
      <c r="A41" s="7"/>
      <c r="B41" s="27">
        <v>2026</v>
      </c>
      <c r="C41" s="30">
        <v>114844.91019301681</v>
      </c>
      <c r="D41" s="30">
        <v>119251.57597476499</v>
      </c>
      <c r="E41" s="30">
        <v>137.90629620533204</v>
      </c>
      <c r="F41" s="30">
        <v>1772.5691480566732</v>
      </c>
      <c r="G41" s="30">
        <v>8960.3046540802698</v>
      </c>
      <c r="H41" s="30">
        <v>747.83903392790637</v>
      </c>
      <c r="I41" s="30">
        <f t="shared" si="0"/>
        <v>102562.45691431841</v>
      </c>
      <c r="J41" s="30">
        <f t="shared" si="0"/>
        <v>109989.95129779357</v>
      </c>
      <c r="K41" s="30">
        <f t="shared" si="1"/>
        <v>12282.453278698402</v>
      </c>
      <c r="L41" s="30">
        <f t="shared" si="1"/>
        <v>9261.6246769714162</v>
      </c>
      <c r="M41" s="48">
        <v>0.10694817260996248</v>
      </c>
      <c r="N41" s="48">
        <v>7.7664589346234575E-2</v>
      </c>
      <c r="O41" s="7"/>
    </row>
    <row r="42" spans="1:15" ht="15.75" x14ac:dyDescent="0.25">
      <c r="A42" s="7"/>
      <c r="B42" s="27">
        <v>2027</v>
      </c>
      <c r="C42" s="30">
        <v>116059.57258878394</v>
      </c>
      <c r="D42" s="30">
        <v>121902.52726066123</v>
      </c>
      <c r="E42" s="30">
        <v>141.9219069519248</v>
      </c>
      <c r="F42" s="30">
        <v>1923.4689532180141</v>
      </c>
      <c r="G42" s="30">
        <v>9163.1830526642061</v>
      </c>
      <c r="H42" s="30">
        <v>728.5386745632801</v>
      </c>
      <c r="I42" s="30">
        <f t="shared" si="0"/>
        <v>103647.2133865202</v>
      </c>
      <c r="J42" s="30">
        <f t="shared" si="0"/>
        <v>112435.01754069381</v>
      </c>
      <c r="K42" s="30">
        <f t="shared" si="1"/>
        <v>12412.359202263735</v>
      </c>
      <c r="L42" s="30">
        <f t="shared" si="1"/>
        <v>9467.5097199674201</v>
      </c>
      <c r="M42" s="48">
        <v>0.10694817260996248</v>
      </c>
      <c r="N42" s="48">
        <v>7.7664589346234575E-2</v>
      </c>
      <c r="O42" s="7"/>
    </row>
    <row r="43" spans="1:15" ht="15.75" x14ac:dyDescent="0.25">
      <c r="A43" s="7"/>
      <c r="B43" s="27">
        <v>2028</v>
      </c>
      <c r="C43" s="30">
        <v>117426.13038481437</v>
      </c>
      <c r="D43" s="30">
        <v>125278.86590741621</v>
      </c>
      <c r="E43" s="30">
        <v>146.27496154987094</v>
      </c>
      <c r="F43" s="30">
        <v>2087.6129022094642</v>
      </c>
      <c r="G43" s="30">
        <v>9563.6790401842682</v>
      </c>
      <c r="H43" s="30">
        <v>710.64498119052519</v>
      </c>
      <c r="I43" s="30">
        <f t="shared" si="0"/>
        <v>104867.62032349929</v>
      </c>
      <c r="J43" s="30">
        <f t="shared" si="0"/>
        <v>115549.13423295475</v>
      </c>
      <c r="K43" s="30">
        <f t="shared" si="1"/>
        <v>12558.510061315086</v>
      </c>
      <c r="L43" s="30">
        <f t="shared" si="1"/>
        <v>9729.7316744614673</v>
      </c>
      <c r="M43" s="48">
        <v>0.10694817260996248</v>
      </c>
      <c r="N43" s="48">
        <v>7.7664589346234575E-2</v>
      </c>
      <c r="O43" s="7"/>
    </row>
    <row r="44" spans="1:15" ht="15.75" x14ac:dyDescent="0.25">
      <c r="A44" s="7"/>
      <c r="B44" s="27">
        <v>2029</v>
      </c>
      <c r="C44" s="30">
        <v>120823.9214172042</v>
      </c>
      <c r="D44" s="30">
        <v>128383.04953166662</v>
      </c>
      <c r="E44" s="30">
        <v>152.4634372215917</v>
      </c>
      <c r="F44" s="30">
        <v>2309.0982260236997</v>
      </c>
      <c r="G44" s="30">
        <v>9993.5817397564097</v>
      </c>
      <c r="H44" s="30">
        <v>770.01025541596823</v>
      </c>
      <c r="I44" s="30">
        <f t="shared" si="0"/>
        <v>107902.02381406451</v>
      </c>
      <c r="J44" s="30">
        <f t="shared" si="0"/>
        <v>118412.23271077244</v>
      </c>
      <c r="K44" s="30">
        <f t="shared" si="1"/>
        <v>12921.897603139696</v>
      </c>
      <c r="L44" s="30">
        <f t="shared" si="1"/>
        <v>9970.8168208941806</v>
      </c>
      <c r="M44" s="48">
        <v>0.10694817260996248</v>
      </c>
      <c r="N44" s="48">
        <v>7.7664589346234575E-2</v>
      </c>
      <c r="O44" s="7"/>
    </row>
    <row r="45" spans="1:15" ht="15.75" x14ac:dyDescent="0.25">
      <c r="A45" s="7"/>
      <c r="B45" s="27">
        <v>2030</v>
      </c>
      <c r="C45" s="30">
        <v>122790.62526793036</v>
      </c>
      <c r="D45" s="30">
        <v>130093.84780629924</v>
      </c>
      <c r="E45" s="30">
        <v>156.42811489732892</v>
      </c>
      <c r="F45" s="30">
        <v>2467.0691526788487</v>
      </c>
      <c r="G45" s="30">
        <v>10378.812909980739</v>
      </c>
      <c r="H45" s="30">
        <v>781.39997706376994</v>
      </c>
      <c r="I45" s="30">
        <f>+C45-K45</f>
        <v>109658.39228189053</v>
      </c>
      <c r="J45" s="30">
        <f t="shared" si="0"/>
        <v>119990.16253995147</v>
      </c>
      <c r="K45" s="30">
        <f t="shared" si="1"/>
        <v>13132.232986039837</v>
      </c>
      <c r="L45" s="30">
        <f t="shared" si="1"/>
        <v>10103.685266347769</v>
      </c>
      <c r="M45" s="48">
        <v>0.10694817260996248</v>
      </c>
      <c r="N45" s="48">
        <v>7.7664589346234575E-2</v>
      </c>
      <c r="O45" s="7"/>
    </row>
    <row r="46" spans="1:15" ht="15.75" x14ac:dyDescent="0.25">
      <c r="A46" s="7"/>
      <c r="B46" s="7"/>
      <c r="C46" s="7"/>
      <c r="D46" s="7"/>
      <c r="E46" s="7"/>
      <c r="F46" s="7"/>
      <c r="G46" s="7"/>
      <c r="H46" s="7"/>
      <c r="I46" s="7"/>
      <c r="J46" s="7"/>
      <c r="K46" s="7"/>
      <c r="L46" s="7"/>
      <c r="M46" s="7"/>
      <c r="N46" s="7"/>
      <c r="O46" s="7"/>
    </row>
    <row r="47" spans="1:15" ht="18.75" x14ac:dyDescent="0.3">
      <c r="A47" s="7"/>
      <c r="B47" s="16" t="s">
        <v>28</v>
      </c>
      <c r="C47" s="7"/>
      <c r="D47" s="7"/>
      <c r="E47" s="7"/>
      <c r="F47" s="7"/>
      <c r="G47" s="7"/>
      <c r="H47" s="7"/>
      <c r="I47" s="7"/>
      <c r="J47" s="7"/>
      <c r="K47" s="7"/>
      <c r="L47" s="7"/>
      <c r="M47" s="7"/>
      <c r="N47" s="7"/>
      <c r="O47" s="7"/>
    </row>
    <row r="48" spans="1:15" ht="15.75" x14ac:dyDescent="0.25">
      <c r="A48" s="7"/>
      <c r="B48" s="7"/>
      <c r="C48" s="7"/>
      <c r="D48" s="7"/>
      <c r="E48" s="7"/>
      <c r="F48" s="7"/>
      <c r="G48" s="7"/>
      <c r="H48" s="7"/>
      <c r="I48" s="7"/>
      <c r="J48" s="7"/>
      <c r="K48" s="7"/>
      <c r="L48" s="7"/>
      <c r="M48" s="7"/>
      <c r="N48" s="7"/>
      <c r="O48" s="7"/>
    </row>
  </sheetData>
  <mergeCells count="3">
    <mergeCell ref="I15:N15"/>
    <mergeCell ref="M16:M17"/>
    <mergeCell ref="N16:N17"/>
  </mergeCells>
  <hyperlinks>
    <hyperlink ref="B47" location="Índice!A1" display="Índic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83"/>
  <sheetViews>
    <sheetView zoomScale="80" zoomScaleNormal="80" workbookViewId="0"/>
  </sheetViews>
  <sheetFormatPr baseColWidth="10" defaultRowHeight="15" x14ac:dyDescent="0.25"/>
  <cols>
    <col min="1" max="1" width="11.42578125" style="8"/>
    <col min="2" max="2" width="11.28515625" style="8" customWidth="1"/>
    <col min="3" max="3" width="27" style="8" customWidth="1"/>
    <col min="4" max="4" width="11" style="8" bestFit="1" customWidth="1"/>
    <col min="5" max="42" width="9.5703125" style="8" bestFit="1" customWidth="1"/>
    <col min="43" max="16384" width="11.42578125" style="8"/>
  </cols>
  <sheetData>
    <row r="2" spans="1:42" x14ac:dyDescent="0.25">
      <c r="B2" s="1"/>
      <c r="C2" s="1"/>
    </row>
    <row r="3" spans="1:42" x14ac:dyDescent="0.25">
      <c r="B3" s="1"/>
      <c r="C3" s="1"/>
    </row>
    <row r="4" spans="1:42" x14ac:dyDescent="0.25">
      <c r="B4" s="1"/>
      <c r="C4" s="1"/>
    </row>
    <row r="5" spans="1:42" x14ac:dyDescent="0.25">
      <c r="B5" s="1"/>
      <c r="C5" s="1"/>
    </row>
    <row r="6" spans="1:42" x14ac:dyDescent="0.25">
      <c r="B6" s="1"/>
      <c r="C6" s="1"/>
    </row>
    <row r="7" spans="1:42" x14ac:dyDescent="0.25">
      <c r="B7" s="1"/>
      <c r="C7" s="1"/>
    </row>
    <row r="8" spans="1:42" x14ac:dyDescent="0.25">
      <c r="B8" s="1"/>
      <c r="C8" s="1"/>
    </row>
    <row r="9" spans="1:42" x14ac:dyDescent="0.25">
      <c r="C9" s="1"/>
    </row>
    <row r="10" spans="1:42" ht="15.75" x14ac:dyDescent="0.25">
      <c r="B10" s="1"/>
      <c r="C10" s="7" t="s">
        <v>26</v>
      </c>
    </row>
    <row r="11" spans="1:42" ht="15.75" x14ac:dyDescent="0.25">
      <c r="B11" s="1"/>
      <c r="C11" s="7" t="str">
        <f>+Índice!C11</f>
        <v>Fecha: 17 de diciembre de 2015</v>
      </c>
    </row>
    <row r="13" spans="1:42" ht="20.25" x14ac:dyDescent="0.3">
      <c r="B13" s="2" t="str">
        <f>+Índice!C27</f>
        <v>Resultados ejercicio ENPEP</v>
      </c>
      <c r="C13" s="1"/>
      <c r="D13" s="1"/>
      <c r="E13" s="1"/>
      <c r="F13" s="1"/>
      <c r="G13" s="1"/>
    </row>
    <row r="14" spans="1:42" ht="15.75" x14ac:dyDescent="0.25">
      <c r="A14" s="7"/>
      <c r="B14" s="7"/>
      <c r="C14" s="7"/>
      <c r="D14" s="7"/>
      <c r="E14" s="7"/>
      <c r="F14" s="7"/>
      <c r="G14" s="7"/>
      <c r="H14" s="7"/>
      <c r="I14" s="7"/>
      <c r="J14" s="7"/>
      <c r="K14" s="7"/>
      <c r="L14" s="7"/>
      <c r="M14" s="7"/>
      <c r="N14" s="7"/>
      <c r="O14" s="7"/>
    </row>
    <row r="15" spans="1:42" ht="20.25" x14ac:dyDescent="0.3">
      <c r="A15" s="7"/>
      <c r="C15" s="2" t="s">
        <v>20</v>
      </c>
      <c r="D15" s="7" t="s">
        <v>17</v>
      </c>
      <c r="F15" s="7"/>
      <c r="G15" s="7"/>
      <c r="H15" s="7"/>
      <c r="I15" s="7"/>
      <c r="J15" s="7"/>
      <c r="K15" s="7"/>
      <c r="L15" s="7"/>
      <c r="M15" s="7"/>
      <c r="N15" s="7"/>
      <c r="O15" s="7"/>
      <c r="P15" s="7"/>
    </row>
    <row r="16" spans="1:42" ht="15.75" x14ac:dyDescent="0.25">
      <c r="A16" s="7"/>
      <c r="C16" s="7"/>
      <c r="D16" s="205">
        <v>2012</v>
      </c>
      <c r="E16" s="205">
        <v>2013</v>
      </c>
      <c r="F16" s="205">
        <v>2014</v>
      </c>
      <c r="G16" s="205">
        <v>2015</v>
      </c>
      <c r="H16" s="205">
        <v>2016</v>
      </c>
      <c r="I16" s="205">
        <v>2017</v>
      </c>
      <c r="J16" s="205">
        <v>2018</v>
      </c>
      <c r="K16" s="205">
        <v>2019</v>
      </c>
      <c r="L16" s="205">
        <v>2020</v>
      </c>
      <c r="M16" s="205">
        <v>2021</v>
      </c>
      <c r="N16" s="205">
        <v>2022</v>
      </c>
      <c r="O16" s="205">
        <v>2023</v>
      </c>
      <c r="P16" s="205">
        <v>2024</v>
      </c>
      <c r="Q16" s="205">
        <v>2025</v>
      </c>
      <c r="R16" s="205">
        <v>2026</v>
      </c>
      <c r="S16" s="205">
        <v>2027</v>
      </c>
      <c r="T16" s="205">
        <v>2028</v>
      </c>
      <c r="U16" s="205">
        <v>2029</v>
      </c>
      <c r="V16" s="205">
        <v>2030</v>
      </c>
      <c r="W16" s="205">
        <v>2031</v>
      </c>
      <c r="X16" s="205">
        <v>2032</v>
      </c>
      <c r="Y16" s="205">
        <v>2033</v>
      </c>
      <c r="Z16" s="205">
        <v>2034</v>
      </c>
      <c r="AA16" s="205">
        <v>2035</v>
      </c>
      <c r="AB16" s="205">
        <v>2036</v>
      </c>
      <c r="AC16" s="205">
        <v>2037</v>
      </c>
      <c r="AD16" s="205">
        <v>2038</v>
      </c>
      <c r="AE16" s="205">
        <v>2039</v>
      </c>
      <c r="AF16" s="205">
        <v>2040</v>
      </c>
      <c r="AG16" s="205">
        <v>2041</v>
      </c>
      <c r="AH16" s="205">
        <v>2042</v>
      </c>
      <c r="AI16" s="205">
        <v>2043</v>
      </c>
      <c r="AJ16" s="205">
        <v>2044</v>
      </c>
      <c r="AK16" s="205">
        <v>2045</v>
      </c>
      <c r="AL16" s="205">
        <v>2046</v>
      </c>
      <c r="AM16" s="205">
        <v>2047</v>
      </c>
      <c r="AN16" s="205">
        <v>2048</v>
      </c>
      <c r="AO16" s="205">
        <v>2049</v>
      </c>
      <c r="AP16" s="205">
        <v>2050</v>
      </c>
    </row>
    <row r="17" spans="3:42" ht="15.75" x14ac:dyDescent="0.25">
      <c r="C17" s="204" t="s">
        <v>133</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0">
        <v>0</v>
      </c>
      <c r="U17" s="30">
        <v>0</v>
      </c>
      <c r="V17" s="30">
        <v>0</v>
      </c>
      <c r="W17" s="30">
        <v>0</v>
      </c>
      <c r="X17" s="30">
        <v>0</v>
      </c>
      <c r="Y17" s="30">
        <v>0</v>
      </c>
      <c r="Z17" s="30">
        <v>0</v>
      </c>
      <c r="AA17" s="30">
        <v>0</v>
      </c>
      <c r="AB17" s="30">
        <v>0</v>
      </c>
      <c r="AC17" s="30">
        <v>0</v>
      </c>
      <c r="AD17" s="30">
        <v>0</v>
      </c>
      <c r="AE17" s="30">
        <v>0</v>
      </c>
      <c r="AF17" s="30">
        <v>0</v>
      </c>
      <c r="AG17" s="30">
        <v>0</v>
      </c>
      <c r="AH17" s="30">
        <v>0</v>
      </c>
      <c r="AI17" s="30">
        <v>0</v>
      </c>
      <c r="AJ17" s="30">
        <v>0</v>
      </c>
      <c r="AK17" s="30">
        <v>0</v>
      </c>
      <c r="AL17" s="30">
        <v>0</v>
      </c>
      <c r="AM17" s="30">
        <v>0</v>
      </c>
      <c r="AN17" s="30">
        <v>0</v>
      </c>
      <c r="AO17" s="30">
        <v>0</v>
      </c>
      <c r="AP17" s="30">
        <v>0</v>
      </c>
    </row>
    <row r="18" spans="3:42" ht="15.75" x14ac:dyDescent="0.25">
      <c r="C18" s="204" t="s">
        <v>134</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0">
        <v>0</v>
      </c>
      <c r="AN18" s="30">
        <v>0</v>
      </c>
      <c r="AO18" s="30">
        <v>0</v>
      </c>
      <c r="AP18" s="30">
        <v>0</v>
      </c>
    </row>
    <row r="19" spans="3:42" ht="15.75" x14ac:dyDescent="0.25">
      <c r="C19" s="204" t="s">
        <v>135</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c r="AH19" s="30">
        <v>0</v>
      </c>
      <c r="AI19" s="30">
        <v>0</v>
      </c>
      <c r="AJ19" s="30">
        <v>0</v>
      </c>
      <c r="AK19" s="30">
        <v>0</v>
      </c>
      <c r="AL19" s="30">
        <v>0</v>
      </c>
      <c r="AM19" s="30">
        <v>0</v>
      </c>
      <c r="AN19" s="30">
        <v>0</v>
      </c>
      <c r="AO19" s="30">
        <v>0</v>
      </c>
      <c r="AP19" s="30">
        <v>0</v>
      </c>
    </row>
    <row r="20" spans="3:42" ht="15.75" x14ac:dyDescent="0.25">
      <c r="C20" s="204" t="s">
        <v>136</v>
      </c>
      <c r="D20" s="30">
        <v>0</v>
      </c>
      <c r="E20" s="30">
        <v>0</v>
      </c>
      <c r="F20" s="30">
        <v>0</v>
      </c>
      <c r="G20" s="30">
        <v>0</v>
      </c>
      <c r="H20" s="30">
        <v>0</v>
      </c>
      <c r="I20" s="30">
        <v>0</v>
      </c>
      <c r="J20" s="30">
        <v>0</v>
      </c>
      <c r="K20" s="30">
        <v>0</v>
      </c>
      <c r="L20" s="30">
        <v>0</v>
      </c>
      <c r="M20" s="30">
        <v>530.68434303455558</v>
      </c>
      <c r="N20" s="30">
        <v>1013.2130667216977</v>
      </c>
      <c r="O20" s="30">
        <v>1464.6050559496348</v>
      </c>
      <c r="P20" s="30">
        <v>1883.9702476691505</v>
      </c>
      <c r="Q20" s="30">
        <v>2275.2578470864</v>
      </c>
      <c r="R20" s="30">
        <v>2644.6957187107619</v>
      </c>
      <c r="S20" s="30">
        <v>2994.2489553296155</v>
      </c>
      <c r="T20" s="30">
        <v>3316.4282430202852</v>
      </c>
      <c r="U20" s="30">
        <v>3642.1746413402047</v>
      </c>
      <c r="V20" s="30">
        <v>3853.8897904622281</v>
      </c>
      <c r="W20" s="30">
        <v>4143.1266349110538</v>
      </c>
      <c r="X20" s="30">
        <v>4424.0725376257324</v>
      </c>
      <c r="Y20" s="30">
        <v>4697.6747218226683</v>
      </c>
      <c r="Z20" s="30">
        <v>4965.2687040465062</v>
      </c>
      <c r="AA20" s="30">
        <v>5227.920804557697</v>
      </c>
      <c r="AB20" s="30">
        <v>5485.645823279443</v>
      </c>
      <c r="AC20" s="30">
        <v>5740.5932922245474</v>
      </c>
      <c r="AD20" s="30">
        <v>5992.9640343387755</v>
      </c>
      <c r="AE20" s="30">
        <v>6243.4250912473408</v>
      </c>
      <c r="AF20" s="30">
        <v>6339.0335797396529</v>
      </c>
      <c r="AG20" s="30">
        <v>6579.194971750544</v>
      </c>
      <c r="AH20" s="30">
        <v>6819.1807577918325</v>
      </c>
      <c r="AI20" s="30">
        <v>7067.9203773566978</v>
      </c>
      <c r="AJ20" s="30">
        <v>7325.7331393618151</v>
      </c>
      <c r="AK20" s="30">
        <v>7592.949999984914</v>
      </c>
      <c r="AL20" s="30">
        <v>7869.913987515707</v>
      </c>
      <c r="AM20" s="30">
        <v>8156.9806427038811</v>
      </c>
      <c r="AN20" s="30">
        <v>8454.5184751694251</v>
      </c>
      <c r="AO20" s="30">
        <v>8762.9094364611938</v>
      </c>
      <c r="AP20" s="30">
        <v>9082.5494103709825</v>
      </c>
    </row>
    <row r="21" spans="3:42" ht="15.75" x14ac:dyDescent="0.25">
      <c r="C21" s="204" t="s">
        <v>137</v>
      </c>
      <c r="D21" s="30">
        <v>0</v>
      </c>
      <c r="E21" s="30">
        <v>0</v>
      </c>
      <c r="F21" s="30">
        <v>0</v>
      </c>
      <c r="G21" s="30">
        <v>0</v>
      </c>
      <c r="H21" s="30">
        <v>0</v>
      </c>
      <c r="I21" s="30">
        <v>0</v>
      </c>
      <c r="J21" s="30">
        <v>0</v>
      </c>
      <c r="K21" s="30">
        <v>0</v>
      </c>
      <c r="L21" s="30">
        <v>0</v>
      </c>
      <c r="M21" s="30">
        <v>579.66926303977118</v>
      </c>
      <c r="N21" s="30">
        <v>1130.120474650437</v>
      </c>
      <c r="O21" s="30">
        <v>1666.747195023414</v>
      </c>
      <c r="P21" s="30">
        <v>2187.0917788996117</v>
      </c>
      <c r="Q21" s="30">
        <v>2693.5412223704084</v>
      </c>
      <c r="R21" s="30">
        <v>3191.6036385383595</v>
      </c>
      <c r="S21" s="30">
        <v>3684.075554614421</v>
      </c>
      <c r="T21" s="30">
        <v>4160.5075496637073</v>
      </c>
      <c r="U21" s="30">
        <v>4624.9762204761601</v>
      </c>
      <c r="V21" s="30">
        <v>4956.6680469835255</v>
      </c>
      <c r="W21" s="30">
        <v>5403.4685759460217</v>
      </c>
      <c r="X21" s="30">
        <v>5856.3178231131187</v>
      </c>
      <c r="Y21" s="30">
        <v>6315.8094761093698</v>
      </c>
      <c r="Z21" s="30">
        <v>6783.3771371897983</v>
      </c>
      <c r="AA21" s="30">
        <v>7260.3994398773739</v>
      </c>
      <c r="AB21" s="30">
        <v>7747.4265694183077</v>
      </c>
      <c r="AC21" s="30">
        <v>8246.2658507434808</v>
      </c>
      <c r="AD21" s="30">
        <v>8758.1885047037958</v>
      </c>
      <c r="AE21" s="30">
        <v>9283.3834462284958</v>
      </c>
      <c r="AF21" s="30">
        <v>9584.9149393686475</v>
      </c>
      <c r="AG21" s="30">
        <v>10127.705763053635</v>
      </c>
      <c r="AH21" s="30">
        <v>10686.034512993316</v>
      </c>
      <c r="AI21" s="30">
        <v>11275.143283630914</v>
      </c>
      <c r="AJ21" s="30">
        <v>11896.728942043876</v>
      </c>
      <c r="AK21" s="30">
        <v>12552.581901636557</v>
      </c>
      <c r="AL21" s="30">
        <v>13244.591279241446</v>
      </c>
      <c r="AM21" s="30">
        <v>13974.750336525436</v>
      </c>
      <c r="AN21" s="30">
        <v>14745.16222137455</v>
      </c>
      <c r="AO21" s="30">
        <v>15558.046025794596</v>
      </c>
      <c r="AP21" s="30">
        <v>16415.743177776905</v>
      </c>
    </row>
    <row r="22" spans="3:42" ht="15.75" x14ac:dyDescent="0.25">
      <c r="C22" s="204" t="s">
        <v>138</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30">
        <v>0</v>
      </c>
      <c r="AC22" s="30">
        <v>0</v>
      </c>
      <c r="AD22" s="30">
        <v>0</v>
      </c>
      <c r="AE22" s="30">
        <v>0</v>
      </c>
      <c r="AF22" s="30">
        <v>0</v>
      </c>
      <c r="AG22" s="30">
        <v>0</v>
      </c>
      <c r="AH22" s="30">
        <v>0</v>
      </c>
      <c r="AI22" s="30">
        <v>0</v>
      </c>
      <c r="AJ22" s="30">
        <v>0</v>
      </c>
      <c r="AK22" s="30">
        <v>0</v>
      </c>
      <c r="AL22" s="30">
        <v>0</v>
      </c>
      <c r="AM22" s="30">
        <v>0</v>
      </c>
      <c r="AN22" s="30">
        <v>0</v>
      </c>
      <c r="AO22" s="30">
        <v>0</v>
      </c>
      <c r="AP22" s="30">
        <v>0</v>
      </c>
    </row>
    <row r="24" spans="3:42" ht="20.25" x14ac:dyDescent="0.3">
      <c r="C24" s="2" t="s">
        <v>13</v>
      </c>
      <c r="D24" s="7" t="s">
        <v>139</v>
      </c>
      <c r="AH24" s="8" t="s">
        <v>139</v>
      </c>
    </row>
    <row r="25" spans="3:42" ht="15.75" x14ac:dyDescent="0.25">
      <c r="D25" s="205">
        <v>2012</v>
      </c>
      <c r="E25" s="205">
        <v>2013</v>
      </c>
      <c r="F25" s="205">
        <v>2014</v>
      </c>
      <c r="G25" s="205">
        <v>2015</v>
      </c>
      <c r="H25" s="205">
        <v>2016</v>
      </c>
      <c r="I25" s="205">
        <v>2017</v>
      </c>
      <c r="J25" s="205">
        <v>2018</v>
      </c>
      <c r="K25" s="205">
        <v>2019</v>
      </c>
      <c r="L25" s="205">
        <v>2020</v>
      </c>
      <c r="M25" s="205">
        <v>2021</v>
      </c>
      <c r="N25" s="205">
        <v>2022</v>
      </c>
      <c r="O25" s="205">
        <v>2023</v>
      </c>
      <c r="P25" s="205">
        <v>2024</v>
      </c>
      <c r="Q25" s="205">
        <v>2025</v>
      </c>
      <c r="R25" s="205">
        <v>2026</v>
      </c>
      <c r="S25" s="205">
        <v>2027</v>
      </c>
      <c r="T25" s="205">
        <v>2028</v>
      </c>
      <c r="U25" s="205">
        <v>2029</v>
      </c>
      <c r="V25" s="205">
        <v>2030</v>
      </c>
      <c r="W25" s="205">
        <v>2031</v>
      </c>
      <c r="X25" s="205">
        <v>2032</v>
      </c>
      <c r="Y25" s="205">
        <v>2033</v>
      </c>
      <c r="Z25" s="205">
        <v>2034</v>
      </c>
      <c r="AA25" s="205">
        <v>2035</v>
      </c>
      <c r="AB25" s="205">
        <v>2036</v>
      </c>
      <c r="AC25" s="205">
        <v>2037</v>
      </c>
      <c r="AD25" s="205">
        <v>2038</v>
      </c>
      <c r="AE25" s="205">
        <v>2039</v>
      </c>
      <c r="AF25" s="205">
        <v>2040</v>
      </c>
      <c r="AG25" s="205">
        <v>2041</v>
      </c>
      <c r="AH25" s="205">
        <v>2042</v>
      </c>
      <c r="AI25" s="205">
        <v>2043</v>
      </c>
      <c r="AJ25" s="205">
        <v>2044</v>
      </c>
      <c r="AK25" s="205">
        <v>2045</v>
      </c>
      <c r="AL25" s="205">
        <v>2046</v>
      </c>
      <c r="AM25" s="205">
        <v>2047</v>
      </c>
      <c r="AN25" s="205">
        <v>2048</v>
      </c>
      <c r="AO25" s="205">
        <v>2049</v>
      </c>
      <c r="AP25" s="205">
        <v>2050</v>
      </c>
    </row>
    <row r="26" spans="3:42" ht="15.75" x14ac:dyDescent="0.25">
      <c r="C26" s="204" t="s">
        <v>133</v>
      </c>
      <c r="D26" s="30">
        <v>76.580402158469937</v>
      </c>
      <c r="E26" s="30">
        <v>84.893209720126038</v>
      </c>
      <c r="F26" s="30">
        <v>88.674168487671224</v>
      </c>
      <c r="G26" s="30">
        <v>88.216353371117179</v>
      </c>
      <c r="H26" s="30">
        <v>91.828646168675021</v>
      </c>
      <c r="I26" s="30">
        <v>95.286001602766888</v>
      </c>
      <c r="J26" s="30">
        <v>99.008468209962345</v>
      </c>
      <c r="K26" s="30">
        <v>102.23758291113381</v>
      </c>
      <c r="L26" s="30">
        <v>100.63289416181637</v>
      </c>
      <c r="M26" s="30">
        <v>103.7004513789401</v>
      </c>
      <c r="N26" s="30">
        <v>106.615863676305</v>
      </c>
      <c r="O26" s="30">
        <v>109.87005547105807</v>
      </c>
      <c r="P26" s="30">
        <v>113.16520299088033</v>
      </c>
      <c r="Q26" s="30">
        <v>116.56067788077132</v>
      </c>
      <c r="R26" s="30">
        <v>120.03625153643101</v>
      </c>
      <c r="S26" s="30">
        <v>123.59388297206856</v>
      </c>
      <c r="T26" s="30">
        <v>126.93925278192151</v>
      </c>
      <c r="U26" s="30">
        <v>130.67435060103548</v>
      </c>
      <c r="V26" s="30">
        <v>131.50734725007453</v>
      </c>
      <c r="W26" s="30">
        <v>134.68003795143099</v>
      </c>
      <c r="X26" s="30">
        <v>137.97717381405363</v>
      </c>
      <c r="Y26" s="30">
        <v>141.39403243029145</v>
      </c>
      <c r="Z26" s="30">
        <v>144.9260326428853</v>
      </c>
      <c r="AA26" s="30">
        <v>148.58392190190847</v>
      </c>
      <c r="AB26" s="30">
        <v>152.3354522036463</v>
      </c>
      <c r="AC26" s="30">
        <v>156.19140683263112</v>
      </c>
      <c r="AD26" s="30">
        <v>160.14876398722265</v>
      </c>
      <c r="AE26" s="30">
        <v>164.20462732117798</v>
      </c>
      <c r="AF26" s="30">
        <v>165.15238352949109</v>
      </c>
      <c r="AG26" s="30">
        <v>168.80533121661611</v>
      </c>
      <c r="AH26" s="30">
        <v>172.59379077227791</v>
      </c>
      <c r="AI26" s="30">
        <v>176.46727386186157</v>
      </c>
      <c r="AJ26" s="30">
        <v>180.42768864915089</v>
      </c>
      <c r="AK26" s="30">
        <v>184.47698612241436</v>
      </c>
      <c r="AL26" s="30">
        <v>188.61716105550531</v>
      </c>
      <c r="AM26" s="30">
        <v>192.85025299053177</v>
      </c>
      <c r="AN26" s="30">
        <v>197.17834724258026</v>
      </c>
      <c r="AO26" s="30">
        <v>201.60357592698821</v>
      </c>
      <c r="AP26" s="30">
        <v>206.12811900967142</v>
      </c>
    </row>
    <row r="27" spans="3:42" ht="15.75" x14ac:dyDescent="0.25">
      <c r="C27" s="204" t="s">
        <v>134</v>
      </c>
      <c r="D27" s="30">
        <v>76.580402158469937</v>
      </c>
      <c r="E27" s="30">
        <v>84.893209720126038</v>
      </c>
      <c r="F27" s="30">
        <v>88.674168487671224</v>
      </c>
      <c r="G27" s="30">
        <v>87.711926399258829</v>
      </c>
      <c r="H27" s="30">
        <v>89.740223037567688</v>
      </c>
      <c r="I27" s="30">
        <v>92.116403779513249</v>
      </c>
      <c r="J27" s="30">
        <v>94.625106888782042</v>
      </c>
      <c r="K27" s="30">
        <v>93.461819748707612</v>
      </c>
      <c r="L27" s="30">
        <v>92.261687569161097</v>
      </c>
      <c r="M27" s="30">
        <v>93.591208143568878</v>
      </c>
      <c r="N27" s="30">
        <v>95.046230470892525</v>
      </c>
      <c r="O27" s="30">
        <v>96.576677464471061</v>
      </c>
      <c r="P27" s="30">
        <v>98.000809188180241</v>
      </c>
      <c r="Q27" s="30">
        <v>99.34893558982273</v>
      </c>
      <c r="R27" s="30">
        <v>100.63675309327529</v>
      </c>
      <c r="S27" s="30">
        <v>101.89533160993319</v>
      </c>
      <c r="T27" s="30">
        <v>102.81310507624993</v>
      </c>
      <c r="U27" s="30">
        <v>104.05035558351626</v>
      </c>
      <c r="V27" s="30">
        <v>102.92777896506172</v>
      </c>
      <c r="W27" s="30">
        <v>103.60492606875879</v>
      </c>
      <c r="X27" s="30">
        <v>104.30239583341501</v>
      </c>
      <c r="Y27" s="30">
        <v>105.02331067101758</v>
      </c>
      <c r="Z27" s="30">
        <v>105.76532113870603</v>
      </c>
      <c r="AA27" s="30">
        <v>106.49721763601471</v>
      </c>
      <c r="AB27" s="30">
        <v>107.25445445321448</v>
      </c>
      <c r="AC27" s="30">
        <v>108.00686716341963</v>
      </c>
      <c r="AD27" s="30">
        <v>108.75273446010289</v>
      </c>
      <c r="AE27" s="30">
        <v>109.49763803982545</v>
      </c>
      <c r="AF27" s="30">
        <v>108.13046013056088</v>
      </c>
      <c r="AG27" s="30">
        <v>108.51476661101336</v>
      </c>
      <c r="AH27" s="30">
        <v>108.92119509215703</v>
      </c>
      <c r="AI27" s="30">
        <v>109.32914580032515</v>
      </c>
      <c r="AJ27" s="30">
        <v>109.73862443682854</v>
      </c>
      <c r="AK27" s="30">
        <v>110.14963672433164</v>
      </c>
      <c r="AL27" s="30">
        <v>110.56218840693236</v>
      </c>
      <c r="AM27" s="30">
        <v>110.97628525024246</v>
      </c>
      <c r="AN27" s="30">
        <v>111.39193304146801</v>
      </c>
      <c r="AO27" s="30">
        <v>111.80913758949039</v>
      </c>
      <c r="AP27" s="30">
        <v>112.22790472494742</v>
      </c>
    </row>
    <row r="28" spans="3:42" ht="15.75" x14ac:dyDescent="0.25">
      <c r="C28" s="204" t="s">
        <v>135</v>
      </c>
      <c r="D28" s="30">
        <v>76.580402158469937</v>
      </c>
      <c r="E28" s="30">
        <v>84.893209720126038</v>
      </c>
      <c r="F28" s="30">
        <v>88.674168487671224</v>
      </c>
      <c r="G28" s="30">
        <v>88.499266589586824</v>
      </c>
      <c r="H28" s="30">
        <v>91.205453935049121</v>
      </c>
      <c r="I28" s="30">
        <v>95.683465654696732</v>
      </c>
      <c r="J28" s="30">
        <v>101.13138147707777</v>
      </c>
      <c r="K28" s="30">
        <v>103.9839036004114</v>
      </c>
      <c r="L28" s="30">
        <v>107.88736469481046</v>
      </c>
      <c r="M28" s="30">
        <v>113.15877334740492</v>
      </c>
      <c r="N28" s="30">
        <v>118.82787647362872</v>
      </c>
      <c r="O28" s="30">
        <v>124.91461351846431</v>
      </c>
      <c r="P28" s="30">
        <v>131.19494786509551</v>
      </c>
      <c r="Q28" s="30">
        <v>137.69814050306584</v>
      </c>
      <c r="R28" s="30">
        <v>144.45839123910082</v>
      </c>
      <c r="S28" s="30">
        <v>151.51165290894642</v>
      </c>
      <c r="T28" s="30">
        <v>158.51344975347016</v>
      </c>
      <c r="U28" s="30">
        <v>166.20505441714147</v>
      </c>
      <c r="V28" s="30">
        <v>170.50106099786814</v>
      </c>
      <c r="W28" s="30">
        <v>177.81556768761578</v>
      </c>
      <c r="X28" s="30">
        <v>185.51102995442085</v>
      </c>
      <c r="Y28" s="30">
        <v>193.5769144854431</v>
      </c>
      <c r="Z28" s="30">
        <v>202.01925490235186</v>
      </c>
      <c r="AA28" s="30">
        <v>210.86484212378076</v>
      </c>
      <c r="AB28" s="30">
        <v>220.10217610938864</v>
      </c>
      <c r="AC28" s="30">
        <v>229.73843099393545</v>
      </c>
      <c r="AD28" s="30">
        <v>239.80398533113686</v>
      </c>
      <c r="AE28" s="30">
        <v>250.28565806375525</v>
      </c>
      <c r="AF28" s="30">
        <v>256.22142304925489</v>
      </c>
      <c r="AG28" s="30">
        <v>266.56153183303468</v>
      </c>
      <c r="AH28" s="30">
        <v>277.38174343607727</v>
      </c>
      <c r="AI28" s="30">
        <v>288.64116687261105</v>
      </c>
      <c r="AJ28" s="30">
        <v>300.35763054024562</v>
      </c>
      <c r="AK28" s="30">
        <v>312.54968652328819</v>
      </c>
      <c r="AL28" s="30">
        <v>325.23663996848705</v>
      </c>
      <c r="AM28" s="30">
        <v>338.43857965318944</v>
      </c>
      <c r="AN28" s="30">
        <v>352.17640979431582</v>
      </c>
      <c r="AO28" s="30">
        <v>366.47188314851752</v>
      </c>
      <c r="AP28" s="30">
        <v>381.34763545592915</v>
      </c>
    </row>
    <row r="29" spans="3:42" ht="15.75" x14ac:dyDescent="0.25">
      <c r="C29" s="204" t="s">
        <v>136</v>
      </c>
      <c r="D29" s="30">
        <v>76.580402158469937</v>
      </c>
      <c r="E29" s="30">
        <v>84.893209720126038</v>
      </c>
      <c r="F29" s="30">
        <v>88.674168487671224</v>
      </c>
      <c r="G29" s="30">
        <v>87.161284290305971</v>
      </c>
      <c r="H29" s="30">
        <v>88.680089587555031</v>
      </c>
      <c r="I29" s="30">
        <v>91.138282640717392</v>
      </c>
      <c r="J29" s="30">
        <v>93.924783327606761</v>
      </c>
      <c r="K29" s="30">
        <v>96.293793011428363</v>
      </c>
      <c r="L29" s="30">
        <v>96.237807394710771</v>
      </c>
      <c r="M29" s="30">
        <v>96.311960478569532</v>
      </c>
      <c r="N29" s="30">
        <v>96.46814285331979</v>
      </c>
      <c r="O29" s="30">
        <v>97.079074528424442</v>
      </c>
      <c r="P29" s="30">
        <v>97.890372282733324</v>
      </c>
      <c r="Q29" s="30">
        <v>98.86747837417785</v>
      </c>
      <c r="R29" s="30">
        <v>100.09610162413659</v>
      </c>
      <c r="S29" s="30">
        <v>101.48669650039483</v>
      </c>
      <c r="T29" s="30">
        <v>102.80916168084136</v>
      </c>
      <c r="U29" s="30">
        <v>104.7015853508873</v>
      </c>
      <c r="V29" s="30">
        <v>103.93409313024549</v>
      </c>
      <c r="W29" s="30">
        <v>105.96232058492643</v>
      </c>
      <c r="X29" s="30">
        <v>108.11250998320131</v>
      </c>
      <c r="Y29" s="30">
        <v>110.3695385925063</v>
      </c>
      <c r="Z29" s="30">
        <v>112.7308276063867</v>
      </c>
      <c r="AA29" s="30">
        <v>115.19293478812321</v>
      </c>
      <c r="AB29" s="30">
        <v>117.73189715987611</v>
      </c>
      <c r="AC29" s="30">
        <v>120.37282594873994</v>
      </c>
      <c r="AD29" s="30">
        <v>123.10050117454149</v>
      </c>
      <c r="AE29" s="30">
        <v>125.91219419897686</v>
      </c>
      <c r="AF29" s="30">
        <v>125.66625562270814</v>
      </c>
      <c r="AG29" s="30">
        <v>129.14605875927217</v>
      </c>
      <c r="AH29" s="30">
        <v>132.68412357189433</v>
      </c>
      <c r="AI29" s="30">
        <v>136.31911664340862</v>
      </c>
      <c r="AJ29" s="30">
        <v>140.05369340492481</v>
      </c>
      <c r="AK29" s="30">
        <v>143.89058203531954</v>
      </c>
      <c r="AL29" s="30">
        <v>147.83258545422245</v>
      </c>
      <c r="AM29" s="30">
        <v>151.88258336960206</v>
      </c>
      <c r="AN29" s="30">
        <v>156.04353438144673</v>
      </c>
      <c r="AO29" s="30">
        <v>160.31847814307784</v>
      </c>
      <c r="AP29" s="30">
        <v>164.71053758167406</v>
      </c>
    </row>
    <row r="30" spans="3:42" ht="15.75" x14ac:dyDescent="0.25">
      <c r="C30" s="204" t="s">
        <v>137</v>
      </c>
      <c r="D30" s="30">
        <v>76.580402158469937</v>
      </c>
      <c r="E30" s="30">
        <v>84.893209720126038</v>
      </c>
      <c r="F30" s="30">
        <v>88.674168487671224</v>
      </c>
      <c r="G30" s="30">
        <v>87.355918538136649</v>
      </c>
      <c r="H30" s="30">
        <v>88.837481569190501</v>
      </c>
      <c r="I30" s="30">
        <v>92.157757890974239</v>
      </c>
      <c r="J30" s="30">
        <v>96.479296457344716</v>
      </c>
      <c r="K30" s="30">
        <v>100.8369105031197</v>
      </c>
      <c r="L30" s="30">
        <v>102.86312910936249</v>
      </c>
      <c r="M30" s="30">
        <v>105.13601121073157</v>
      </c>
      <c r="N30" s="30">
        <v>107.472749891514</v>
      </c>
      <c r="O30" s="30">
        <v>110.26697479434625</v>
      </c>
      <c r="P30" s="30">
        <v>113.34011596290344</v>
      </c>
      <c r="Q30" s="30">
        <v>116.64514331796578</v>
      </c>
      <c r="R30" s="30">
        <v>120.30097500919085</v>
      </c>
      <c r="S30" s="30">
        <v>124.26887147509669</v>
      </c>
      <c r="T30" s="30">
        <v>128.27120552312337</v>
      </c>
      <c r="U30" s="30">
        <v>132.37073504480011</v>
      </c>
      <c r="V30" s="30">
        <v>133.21911572855794</v>
      </c>
      <c r="W30" s="30">
        <v>137.80910857166634</v>
      </c>
      <c r="X30" s="30">
        <v>142.7630005407247</v>
      </c>
      <c r="Y30" s="30">
        <v>148.04949544770074</v>
      </c>
      <c r="Z30" s="30">
        <v>153.66447937043324</v>
      </c>
      <c r="AA30" s="30">
        <v>159.60915616693632</v>
      </c>
      <c r="AB30" s="30">
        <v>165.86923679736154</v>
      </c>
      <c r="AC30" s="30">
        <v>172.46156688542399</v>
      </c>
      <c r="AD30" s="30">
        <v>179.39207147087211</v>
      </c>
      <c r="AE30" s="30">
        <v>186.6473678209627</v>
      </c>
      <c r="AF30" s="30">
        <v>189.51518530049719</v>
      </c>
      <c r="AG30" s="30">
        <v>198.1965717801549</v>
      </c>
      <c r="AH30" s="30">
        <v>207.20832328379166</v>
      </c>
      <c r="AI30" s="30">
        <v>216.62982791501219</v>
      </c>
      <c r="AJ30" s="30">
        <v>226.47971663867355</v>
      </c>
      <c r="AK30" s="30">
        <v>236.77746754642237</v>
      </c>
      <c r="AL30" s="30">
        <v>247.543444374496</v>
      </c>
      <c r="AM30" s="30">
        <v>258.79893677287993</v>
      </c>
      <c r="AN30" s="30">
        <v>270.56620240545391</v>
      </c>
      <c r="AO30" s="30">
        <v>282.86851096437914</v>
      </c>
      <c r="AP30" s="30">
        <v>295.73019018576503</v>
      </c>
    </row>
    <row r="31" spans="3:42" ht="15.75" x14ac:dyDescent="0.25">
      <c r="C31" s="204" t="s">
        <v>138</v>
      </c>
      <c r="D31" s="30">
        <v>76.580402158469937</v>
      </c>
      <c r="E31" s="30">
        <v>84.893209720126038</v>
      </c>
      <c r="F31" s="30">
        <v>88.674168487671224</v>
      </c>
      <c r="G31" s="30">
        <v>87.156885337101158</v>
      </c>
      <c r="H31" s="30">
        <v>88.834637026932242</v>
      </c>
      <c r="I31" s="30">
        <v>90.742930322498196</v>
      </c>
      <c r="J31" s="30">
        <v>92.742268543193859</v>
      </c>
      <c r="K31" s="30">
        <v>92.841102657559617</v>
      </c>
      <c r="L31" s="30">
        <v>92.571642507574481</v>
      </c>
      <c r="M31" s="30">
        <v>93.003309472385666</v>
      </c>
      <c r="N31" s="30">
        <v>93.551927590255204</v>
      </c>
      <c r="O31" s="30">
        <v>94.324977694435887</v>
      </c>
      <c r="P31" s="30">
        <v>95.004950874063468</v>
      </c>
      <c r="Q31" s="30">
        <v>95.640788412553377</v>
      </c>
      <c r="R31" s="30">
        <v>96.22855979126885</v>
      </c>
      <c r="S31" s="30">
        <v>96.813039018766986</v>
      </c>
      <c r="T31" s="30">
        <v>97.056981338793022</v>
      </c>
      <c r="U31" s="30">
        <v>97.652635924628299</v>
      </c>
      <c r="V31" s="30">
        <v>96.89519807444465</v>
      </c>
      <c r="W31" s="30">
        <v>97.16926974753423</v>
      </c>
      <c r="X31" s="30">
        <v>97.449468084225273</v>
      </c>
      <c r="Y31" s="30">
        <v>97.741191619426544</v>
      </c>
      <c r="Z31" s="30">
        <v>98.039826276067259</v>
      </c>
      <c r="AA31" s="30">
        <v>98.334199427135303</v>
      </c>
      <c r="AB31" s="30">
        <v>98.860625599901098</v>
      </c>
      <c r="AC31" s="30">
        <v>99.43194700594303</v>
      </c>
      <c r="AD31" s="30">
        <v>99.996871010221668</v>
      </c>
      <c r="AE31" s="30">
        <v>100.55993430817659</v>
      </c>
      <c r="AF31" s="30">
        <v>98.363206666735294</v>
      </c>
      <c r="AG31" s="30">
        <v>98.799690394219127</v>
      </c>
      <c r="AH31" s="30">
        <v>99.124164042078903</v>
      </c>
      <c r="AI31" s="30">
        <v>99.449703312186443</v>
      </c>
      <c r="AJ31" s="30">
        <v>99.776311704211992</v>
      </c>
      <c r="AK31" s="30">
        <v>100.10399272931927</v>
      </c>
      <c r="AL31" s="30">
        <v>100.43274991020323</v>
      </c>
      <c r="AM31" s="30">
        <v>100.76258678112787</v>
      </c>
      <c r="AN31" s="30">
        <v>101.09350688796428</v>
      </c>
      <c r="AO31" s="30">
        <v>101.42551378822877</v>
      </c>
      <c r="AP31" s="30">
        <v>101.75861105112105</v>
      </c>
    </row>
    <row r="32" spans="3:42" ht="15.75" x14ac:dyDescent="0.25">
      <c r="C32" s="204" t="s">
        <v>140</v>
      </c>
      <c r="D32" s="30">
        <v>70.907779776361053</v>
      </c>
      <c r="E32" s="30">
        <v>78.538357912437846</v>
      </c>
      <c r="F32" s="30">
        <v>82.095803583932167</v>
      </c>
      <c r="G32" s="30">
        <v>83.617872433846586</v>
      </c>
      <c r="H32" s="30">
        <v>86.141388237006964</v>
      </c>
      <c r="I32" s="30">
        <v>89.793596011915199</v>
      </c>
      <c r="J32" s="30">
        <v>92.440651358937089</v>
      </c>
      <c r="K32" s="30">
        <v>94.402380715225007</v>
      </c>
      <c r="L32" s="30">
        <v>96.443377768417932</v>
      </c>
      <c r="M32" s="30">
        <v>100.0270908461206</v>
      </c>
      <c r="N32" s="30">
        <v>102.53979256647963</v>
      </c>
      <c r="O32" s="30">
        <v>105.73754578230479</v>
      </c>
      <c r="P32" s="30">
        <v>109.25862879596997</v>
      </c>
      <c r="Q32" s="30">
        <v>112.74418554581345</v>
      </c>
      <c r="R32" s="30">
        <v>115.75838414034229</v>
      </c>
      <c r="S32" s="30">
        <v>118.7839394819289</v>
      </c>
      <c r="T32" s="30">
        <v>122.07458614688568</v>
      </c>
      <c r="U32" s="30">
        <v>125.54083197550295</v>
      </c>
      <c r="V32" s="30">
        <v>127.39752194949149</v>
      </c>
      <c r="W32" s="30">
        <v>130.74011247798245</v>
      </c>
      <c r="X32" s="30">
        <v>134.27740781874894</v>
      </c>
      <c r="Y32" s="30">
        <v>137.5192018363085</v>
      </c>
      <c r="Z32" s="30">
        <v>140.80982366830423</v>
      </c>
      <c r="AA32" s="30">
        <v>144.47424659228957</v>
      </c>
      <c r="AB32" s="30">
        <v>148.0256921506429</v>
      </c>
      <c r="AC32" s="30">
        <v>152.0882049929638</v>
      </c>
      <c r="AD32" s="30">
        <v>156.03032470539137</v>
      </c>
      <c r="AE32" s="30">
        <v>160.07482423456636</v>
      </c>
      <c r="AF32" s="30">
        <v>163.9326199804523</v>
      </c>
      <c r="AG32" s="30">
        <v>168.42527477973459</v>
      </c>
      <c r="AH32" s="30">
        <v>172.88247910826502</v>
      </c>
      <c r="AI32" s="30">
        <v>177.44549177893714</v>
      </c>
      <c r="AJ32" s="30">
        <v>181.84877851755778</v>
      </c>
      <c r="AK32" s="30">
        <v>186.92641724921882</v>
      </c>
      <c r="AL32" s="30">
        <v>191.85391114705047</v>
      </c>
      <c r="AM32" s="30">
        <v>196.91230694820962</v>
      </c>
      <c r="AN32" s="30">
        <v>201.80162557118928</v>
      </c>
      <c r="AO32" s="30">
        <v>207.4296475798713</v>
      </c>
      <c r="AP32" s="30">
        <v>212.89960121521082</v>
      </c>
    </row>
    <row r="34" spans="3:42" ht="20.25" x14ac:dyDescent="0.3">
      <c r="C34" s="2" t="s">
        <v>45</v>
      </c>
      <c r="D34" s="7" t="s">
        <v>139</v>
      </c>
      <c r="AH34" s="8" t="s">
        <v>139</v>
      </c>
    </row>
    <row r="35" spans="3:42" ht="15.75" x14ac:dyDescent="0.25">
      <c r="D35" s="205">
        <v>2012</v>
      </c>
      <c r="E35" s="205">
        <v>2013</v>
      </c>
      <c r="F35" s="205">
        <v>2014</v>
      </c>
      <c r="G35" s="205">
        <v>2015</v>
      </c>
      <c r="H35" s="205">
        <v>2016</v>
      </c>
      <c r="I35" s="205">
        <v>2017</v>
      </c>
      <c r="J35" s="205">
        <v>2018</v>
      </c>
      <c r="K35" s="205">
        <v>2019</v>
      </c>
      <c r="L35" s="205">
        <v>2020</v>
      </c>
      <c r="M35" s="205">
        <v>2021</v>
      </c>
      <c r="N35" s="205">
        <v>2022</v>
      </c>
      <c r="O35" s="205">
        <v>2023</v>
      </c>
      <c r="P35" s="205">
        <v>2024</v>
      </c>
      <c r="Q35" s="205">
        <v>2025</v>
      </c>
      <c r="R35" s="205">
        <v>2026</v>
      </c>
      <c r="S35" s="205">
        <v>2027</v>
      </c>
      <c r="T35" s="205">
        <v>2028</v>
      </c>
      <c r="U35" s="205">
        <v>2029</v>
      </c>
      <c r="V35" s="205">
        <v>2030</v>
      </c>
      <c r="W35" s="205">
        <v>2031</v>
      </c>
      <c r="X35" s="205">
        <v>2032</v>
      </c>
      <c r="Y35" s="205">
        <v>2033</v>
      </c>
      <c r="Z35" s="205">
        <v>2034</v>
      </c>
      <c r="AA35" s="205">
        <v>2035</v>
      </c>
      <c r="AB35" s="205">
        <v>2036</v>
      </c>
      <c r="AC35" s="205">
        <v>2037</v>
      </c>
      <c r="AD35" s="205">
        <v>2038</v>
      </c>
      <c r="AE35" s="205">
        <v>2039</v>
      </c>
      <c r="AF35" s="205">
        <v>2040</v>
      </c>
      <c r="AG35" s="205">
        <v>2041</v>
      </c>
      <c r="AH35" s="205">
        <v>2042</v>
      </c>
      <c r="AI35" s="205">
        <v>2043</v>
      </c>
      <c r="AJ35" s="205">
        <v>2044</v>
      </c>
      <c r="AK35" s="205">
        <v>2045</v>
      </c>
      <c r="AL35" s="205">
        <v>2046</v>
      </c>
      <c r="AM35" s="205">
        <v>2047</v>
      </c>
      <c r="AN35" s="205">
        <v>2048</v>
      </c>
      <c r="AO35" s="205">
        <v>2049</v>
      </c>
      <c r="AP35" s="205">
        <v>2050</v>
      </c>
    </row>
    <row r="36" spans="3:42" ht="15.75" x14ac:dyDescent="0.25">
      <c r="C36" s="204" t="s">
        <v>133</v>
      </c>
      <c r="D36" s="30">
        <v>0</v>
      </c>
      <c r="E36" s="30">
        <v>0</v>
      </c>
      <c r="F36" s="30">
        <v>0</v>
      </c>
      <c r="G36" s="30">
        <v>0</v>
      </c>
      <c r="H36" s="30">
        <v>0</v>
      </c>
      <c r="I36" s="30">
        <v>0</v>
      </c>
      <c r="J36" s="30">
        <v>0</v>
      </c>
      <c r="K36" s="30">
        <v>0</v>
      </c>
      <c r="L36" s="30">
        <v>0</v>
      </c>
      <c r="M36" s="30">
        <v>0</v>
      </c>
      <c r="N36" s="30">
        <v>0</v>
      </c>
      <c r="O36" s="30">
        <v>0</v>
      </c>
      <c r="P36" s="30">
        <v>0</v>
      </c>
      <c r="Q36" s="30">
        <v>0</v>
      </c>
      <c r="R36" s="30">
        <v>0</v>
      </c>
      <c r="S36" s="30">
        <v>0</v>
      </c>
      <c r="T36" s="30">
        <v>0</v>
      </c>
      <c r="U36" s="30">
        <v>0</v>
      </c>
      <c r="V36" s="30">
        <v>0</v>
      </c>
      <c r="W36" s="30">
        <v>0</v>
      </c>
      <c r="X36" s="30">
        <v>0</v>
      </c>
      <c r="Y36" s="30">
        <v>0</v>
      </c>
      <c r="Z36" s="30">
        <v>0</v>
      </c>
      <c r="AA36" s="30">
        <v>0</v>
      </c>
      <c r="AB36" s="30">
        <v>0</v>
      </c>
      <c r="AC36" s="30">
        <v>0</v>
      </c>
      <c r="AD36" s="30">
        <v>0</v>
      </c>
      <c r="AE36" s="30">
        <v>0</v>
      </c>
      <c r="AF36" s="30">
        <v>0</v>
      </c>
      <c r="AG36" s="30">
        <v>0</v>
      </c>
      <c r="AH36" s="30">
        <v>0</v>
      </c>
      <c r="AI36" s="30">
        <v>0</v>
      </c>
      <c r="AJ36" s="30">
        <v>0</v>
      </c>
      <c r="AK36" s="30">
        <v>0</v>
      </c>
      <c r="AL36" s="30">
        <v>0</v>
      </c>
      <c r="AM36" s="30">
        <v>0</v>
      </c>
      <c r="AN36" s="30">
        <v>0</v>
      </c>
      <c r="AO36" s="30">
        <v>0</v>
      </c>
      <c r="AP36" s="30">
        <v>0</v>
      </c>
    </row>
    <row r="37" spans="3:42" ht="15.75" x14ac:dyDescent="0.25">
      <c r="C37" s="204" t="s">
        <v>134</v>
      </c>
      <c r="D37" s="30">
        <v>0</v>
      </c>
      <c r="E37" s="30">
        <v>0</v>
      </c>
      <c r="F37" s="30">
        <v>0</v>
      </c>
      <c r="G37" s="30">
        <v>0</v>
      </c>
      <c r="H37" s="30">
        <v>0</v>
      </c>
      <c r="I37" s="30">
        <v>0</v>
      </c>
      <c r="J37" s="30">
        <v>0</v>
      </c>
      <c r="K37" s="30">
        <v>0</v>
      </c>
      <c r="L37" s="30">
        <v>0</v>
      </c>
      <c r="M37" s="30">
        <v>0</v>
      </c>
      <c r="N37" s="30">
        <v>0</v>
      </c>
      <c r="O37" s="30">
        <v>0</v>
      </c>
      <c r="P37" s="30">
        <v>0</v>
      </c>
      <c r="Q37" s="30">
        <v>0</v>
      </c>
      <c r="R37" s="30">
        <v>0</v>
      </c>
      <c r="S37" s="30">
        <v>0</v>
      </c>
      <c r="T37" s="30">
        <v>0</v>
      </c>
      <c r="U37" s="30">
        <v>0</v>
      </c>
      <c r="V37" s="30">
        <v>0</v>
      </c>
      <c r="W37" s="30">
        <v>0</v>
      </c>
      <c r="X37" s="30">
        <v>0</v>
      </c>
      <c r="Y37" s="30">
        <v>0</v>
      </c>
      <c r="Z37" s="30">
        <v>0</v>
      </c>
      <c r="AA37" s="30">
        <v>0</v>
      </c>
      <c r="AB37" s="30">
        <v>0</v>
      </c>
      <c r="AC37" s="30">
        <v>0</v>
      </c>
      <c r="AD37" s="30">
        <v>0</v>
      </c>
      <c r="AE37" s="30">
        <v>0</v>
      </c>
      <c r="AF37" s="30">
        <v>0</v>
      </c>
      <c r="AG37" s="30">
        <v>0</v>
      </c>
      <c r="AH37" s="30">
        <v>0</v>
      </c>
      <c r="AI37" s="30">
        <v>0</v>
      </c>
      <c r="AJ37" s="30">
        <v>0</v>
      </c>
      <c r="AK37" s="30">
        <v>0</v>
      </c>
      <c r="AL37" s="30">
        <v>0</v>
      </c>
      <c r="AM37" s="30">
        <v>0</v>
      </c>
      <c r="AN37" s="30">
        <v>0</v>
      </c>
      <c r="AO37" s="30">
        <v>0</v>
      </c>
      <c r="AP37" s="30">
        <v>0</v>
      </c>
    </row>
    <row r="38" spans="3:42" ht="15.75" x14ac:dyDescent="0.25">
      <c r="C38" s="204" t="s">
        <v>135</v>
      </c>
      <c r="D38" s="30">
        <v>0</v>
      </c>
      <c r="E38" s="30">
        <v>0</v>
      </c>
      <c r="F38" s="30">
        <v>0</v>
      </c>
      <c r="G38" s="30">
        <v>0</v>
      </c>
      <c r="H38" s="30">
        <v>0</v>
      </c>
      <c r="I38" s="30">
        <v>0</v>
      </c>
      <c r="J38" s="30">
        <v>0</v>
      </c>
      <c r="K38" s="30">
        <v>0</v>
      </c>
      <c r="L38" s="30">
        <v>0</v>
      </c>
      <c r="M38" s="30">
        <v>0</v>
      </c>
      <c r="N38" s="30">
        <v>0</v>
      </c>
      <c r="O38" s="30">
        <v>0</v>
      </c>
      <c r="P38" s="30">
        <v>0</v>
      </c>
      <c r="Q38" s="30">
        <v>0</v>
      </c>
      <c r="R38" s="30">
        <v>0</v>
      </c>
      <c r="S38" s="30">
        <v>0</v>
      </c>
      <c r="T38" s="30">
        <v>0</v>
      </c>
      <c r="U38" s="30">
        <v>0</v>
      </c>
      <c r="V38" s="30">
        <v>0</v>
      </c>
      <c r="W38" s="30">
        <v>0</v>
      </c>
      <c r="X38" s="30">
        <v>0</v>
      </c>
      <c r="Y38" s="30">
        <v>0</v>
      </c>
      <c r="Z38" s="30">
        <v>0</v>
      </c>
      <c r="AA38" s="30">
        <v>0</v>
      </c>
      <c r="AB38" s="30">
        <v>0</v>
      </c>
      <c r="AC38" s="30">
        <v>0</v>
      </c>
      <c r="AD38" s="30">
        <v>0</v>
      </c>
      <c r="AE38" s="30">
        <v>0</v>
      </c>
      <c r="AF38" s="30">
        <v>0</v>
      </c>
      <c r="AG38" s="30">
        <v>0</v>
      </c>
      <c r="AH38" s="30">
        <v>0</v>
      </c>
      <c r="AI38" s="30">
        <v>0</v>
      </c>
      <c r="AJ38" s="30">
        <v>0</v>
      </c>
      <c r="AK38" s="30">
        <v>0</v>
      </c>
      <c r="AL38" s="30">
        <v>0</v>
      </c>
      <c r="AM38" s="30">
        <v>0</v>
      </c>
      <c r="AN38" s="30">
        <v>0</v>
      </c>
      <c r="AO38" s="30">
        <v>0</v>
      </c>
      <c r="AP38" s="30">
        <v>0</v>
      </c>
    </row>
    <row r="39" spans="3:42" ht="15.75" x14ac:dyDescent="0.25">
      <c r="C39" s="204" t="s">
        <v>136</v>
      </c>
      <c r="D39" s="30">
        <v>0</v>
      </c>
      <c r="E39" s="30">
        <v>0</v>
      </c>
      <c r="F39" s="30">
        <v>0</v>
      </c>
      <c r="G39" s="30">
        <v>0</v>
      </c>
      <c r="H39" s="30">
        <v>0</v>
      </c>
      <c r="I39" s="30">
        <v>0</v>
      </c>
      <c r="J39" s="30">
        <v>0</v>
      </c>
      <c r="K39" s="30">
        <v>0</v>
      </c>
      <c r="L39" s="30">
        <v>0</v>
      </c>
      <c r="M39" s="30">
        <v>8.7800274739726028E-2</v>
      </c>
      <c r="N39" s="30">
        <v>0.16617858279452058</v>
      </c>
      <c r="O39" s="30">
        <v>0.26568810115068492</v>
      </c>
      <c r="P39" s="30">
        <v>0.36974424789041099</v>
      </c>
      <c r="Q39" s="30">
        <v>0.48161113621917812</v>
      </c>
      <c r="R39" s="30">
        <v>0.60881648449315073</v>
      </c>
      <c r="S39" s="30">
        <v>0.73984990553424657</v>
      </c>
      <c r="T39" s="30">
        <v>0.84431694717808226</v>
      </c>
      <c r="U39" s="30">
        <v>0.98208393698630159</v>
      </c>
      <c r="V39" s="30">
        <v>1.0667524292602741</v>
      </c>
      <c r="W39" s="30">
        <v>1.1542497575890411</v>
      </c>
      <c r="X39" s="30">
        <v>1.2429274779178083</v>
      </c>
      <c r="Y39" s="30">
        <v>1.3324886042739725</v>
      </c>
      <c r="Z39" s="30">
        <v>1.4228787870684934</v>
      </c>
      <c r="AA39" s="30">
        <v>1.5139879608767124</v>
      </c>
      <c r="AB39" s="30">
        <v>1.6054956282739727</v>
      </c>
      <c r="AC39" s="30">
        <v>1.6977655111232879</v>
      </c>
      <c r="AD39" s="30">
        <v>1.7905652123835618</v>
      </c>
      <c r="AE39" s="30">
        <v>1.8838536095342466</v>
      </c>
      <c r="AF39" s="30">
        <v>1.9045152964383563</v>
      </c>
      <c r="AG39" s="30">
        <v>1.9890833770958904</v>
      </c>
      <c r="AH39" s="30">
        <v>2.0749528001095889</v>
      </c>
      <c r="AI39" s="30">
        <v>2.1645292360587987</v>
      </c>
      <c r="AJ39" s="30">
        <v>2.2579727179846394</v>
      </c>
      <c r="AK39" s="30">
        <v>2.3554501876104217</v>
      </c>
      <c r="AL39" s="30">
        <v>2.4571357935918665</v>
      </c>
      <c r="AM39" s="30">
        <v>2.5632112026428908</v>
      </c>
      <c r="AN39" s="30">
        <v>2.6738659240928011</v>
      </c>
      <c r="AO39" s="30">
        <v>2.7892976484547352</v>
      </c>
      <c r="AP39" s="30">
        <v>2.9097126006102205</v>
      </c>
    </row>
    <row r="40" spans="3:42" ht="15.75" x14ac:dyDescent="0.25">
      <c r="C40" s="204" t="s">
        <v>137</v>
      </c>
      <c r="D40" s="30">
        <v>0</v>
      </c>
      <c r="E40" s="30">
        <v>0</v>
      </c>
      <c r="F40" s="30">
        <v>0</v>
      </c>
      <c r="G40" s="30">
        <v>0</v>
      </c>
      <c r="H40" s="30">
        <v>0</v>
      </c>
      <c r="I40" s="30">
        <v>0</v>
      </c>
      <c r="J40" s="30">
        <v>0</v>
      </c>
      <c r="K40" s="30">
        <v>0</v>
      </c>
      <c r="L40" s="30">
        <v>0</v>
      </c>
      <c r="M40" s="30">
        <v>9.648364252054796E-2</v>
      </c>
      <c r="N40" s="30">
        <v>0.18661835221917808</v>
      </c>
      <c r="O40" s="30">
        <v>0.30449717589041092</v>
      </c>
      <c r="P40" s="30">
        <v>0.43224588493150684</v>
      </c>
      <c r="Q40" s="30">
        <v>0.56877658673972609</v>
      </c>
      <c r="R40" s="30">
        <v>0.71387848898630135</v>
      </c>
      <c r="S40" s="30">
        <v>0.8681113624109591</v>
      </c>
      <c r="T40" s="30">
        <v>0.99798760263013697</v>
      </c>
      <c r="U40" s="30">
        <v>1.1700708178630139</v>
      </c>
      <c r="V40" s="30">
        <v>1.2701270750684934</v>
      </c>
      <c r="W40" s="30">
        <v>1.4164123720547948</v>
      </c>
      <c r="X40" s="30">
        <v>1.5692179682191782</v>
      </c>
      <c r="Y40" s="30">
        <v>1.7281832795616439</v>
      </c>
      <c r="Z40" s="30">
        <v>1.8933153024657536</v>
      </c>
      <c r="AA40" s="30">
        <v>2.0646292608219179</v>
      </c>
      <c r="AB40" s="30">
        <v>2.2420073721643838</v>
      </c>
      <c r="AC40" s="30">
        <v>2.4257480487671237</v>
      </c>
      <c r="AD40" s="30">
        <v>2.61594737830137</v>
      </c>
      <c r="AE40" s="30">
        <v>2.8124695468493153</v>
      </c>
      <c r="AF40" s="30">
        <v>2.9047173145205485</v>
      </c>
      <c r="AG40" s="30">
        <v>3.0967414690410964</v>
      </c>
      <c r="AH40" s="30">
        <v>3.2962139644931505</v>
      </c>
      <c r="AI40" s="30">
        <v>3.5085352162394106</v>
      </c>
      <c r="AJ40" s="30">
        <v>3.7345328598791294</v>
      </c>
      <c r="AK40" s="30">
        <v>3.9750878420612414</v>
      </c>
      <c r="AL40" s="30">
        <v>4.2311378544449374</v>
      </c>
      <c r="AM40" s="30">
        <v>4.5036809888542573</v>
      </c>
      <c r="AN40" s="30">
        <v>4.7937796278746179</v>
      </c>
      <c r="AO40" s="30">
        <v>5.1025645860569568</v>
      </c>
      <c r="AP40" s="30">
        <v>5.4312395178720516</v>
      </c>
    </row>
    <row r="41" spans="3:42" ht="15.75" x14ac:dyDescent="0.25">
      <c r="C41" s="204" t="s">
        <v>138</v>
      </c>
      <c r="D41" s="30">
        <v>0</v>
      </c>
      <c r="E41" s="30">
        <v>0</v>
      </c>
      <c r="F41" s="30">
        <v>0</v>
      </c>
      <c r="G41" s="30">
        <v>0</v>
      </c>
      <c r="H41" s="30">
        <v>0</v>
      </c>
      <c r="I41" s="30">
        <v>0</v>
      </c>
      <c r="J41" s="30">
        <v>0</v>
      </c>
      <c r="K41" s="30">
        <v>0</v>
      </c>
      <c r="L41" s="30">
        <v>0</v>
      </c>
      <c r="M41" s="30">
        <v>0</v>
      </c>
      <c r="N41" s="30">
        <v>0</v>
      </c>
      <c r="O41" s="30">
        <v>0</v>
      </c>
      <c r="P41" s="30">
        <v>0</v>
      </c>
      <c r="Q41" s="30">
        <v>0</v>
      </c>
      <c r="R41" s="30">
        <v>0</v>
      </c>
      <c r="S41" s="30">
        <v>0</v>
      </c>
      <c r="T41" s="30">
        <v>0</v>
      </c>
      <c r="U41" s="30">
        <v>0</v>
      </c>
      <c r="V41" s="30">
        <v>0</v>
      </c>
      <c r="W41" s="30">
        <v>0</v>
      </c>
      <c r="X41" s="30">
        <v>0</v>
      </c>
      <c r="Y41" s="30">
        <v>0</v>
      </c>
      <c r="Z41" s="30">
        <v>0</v>
      </c>
      <c r="AA41" s="30">
        <v>0</v>
      </c>
      <c r="AB41" s="30">
        <v>0</v>
      </c>
      <c r="AC41" s="30">
        <v>0</v>
      </c>
      <c r="AD41" s="30">
        <v>0</v>
      </c>
      <c r="AE41" s="30">
        <v>0</v>
      </c>
      <c r="AF41" s="30">
        <v>0</v>
      </c>
      <c r="AG41" s="30">
        <v>0</v>
      </c>
      <c r="AH41" s="30">
        <v>0</v>
      </c>
      <c r="AI41" s="30">
        <v>0</v>
      </c>
      <c r="AJ41" s="30">
        <v>0</v>
      </c>
      <c r="AK41" s="30">
        <v>0</v>
      </c>
      <c r="AL41" s="30">
        <v>0</v>
      </c>
      <c r="AM41" s="30">
        <v>0</v>
      </c>
      <c r="AN41" s="30">
        <v>0</v>
      </c>
      <c r="AO41" s="30">
        <v>0</v>
      </c>
      <c r="AP41" s="30">
        <v>0</v>
      </c>
    </row>
    <row r="43" spans="3:42" ht="20.25" x14ac:dyDescent="0.3">
      <c r="C43" s="2" t="s">
        <v>141</v>
      </c>
      <c r="D43" s="7" t="s">
        <v>142</v>
      </c>
      <c r="AH43" s="8" t="s">
        <v>34</v>
      </c>
    </row>
    <row r="44" spans="3:42" ht="15.75" x14ac:dyDescent="0.25">
      <c r="D44" s="205">
        <v>2012</v>
      </c>
      <c r="E44" s="205">
        <v>2013</v>
      </c>
      <c r="F44" s="205">
        <v>2014</v>
      </c>
      <c r="G44" s="205">
        <v>2015</v>
      </c>
      <c r="H44" s="205">
        <v>2016</v>
      </c>
      <c r="I44" s="205">
        <v>2017</v>
      </c>
      <c r="J44" s="205">
        <v>2018</v>
      </c>
      <c r="K44" s="205">
        <v>2019</v>
      </c>
      <c r="L44" s="205">
        <v>2020</v>
      </c>
      <c r="M44" s="205">
        <v>2021</v>
      </c>
      <c r="N44" s="205">
        <v>2022</v>
      </c>
      <c r="O44" s="205">
        <v>2023</v>
      </c>
      <c r="P44" s="205">
        <v>2024</v>
      </c>
      <c r="Q44" s="205">
        <v>2025</v>
      </c>
      <c r="R44" s="205">
        <v>2026</v>
      </c>
      <c r="S44" s="205">
        <v>2027</v>
      </c>
      <c r="T44" s="205">
        <v>2028</v>
      </c>
      <c r="U44" s="205">
        <v>2029</v>
      </c>
      <c r="V44" s="205">
        <v>2030</v>
      </c>
      <c r="W44" s="205">
        <v>2031</v>
      </c>
      <c r="X44" s="205">
        <v>2032</v>
      </c>
      <c r="Y44" s="205">
        <v>2033</v>
      </c>
      <c r="Z44" s="205">
        <v>2034</v>
      </c>
      <c r="AA44" s="205">
        <v>2035</v>
      </c>
      <c r="AB44" s="205">
        <v>2036</v>
      </c>
      <c r="AC44" s="205">
        <v>2037</v>
      </c>
      <c r="AD44" s="205">
        <v>2038</v>
      </c>
      <c r="AE44" s="205">
        <v>2039</v>
      </c>
      <c r="AF44" s="205">
        <v>2040</v>
      </c>
      <c r="AG44" s="205">
        <v>2041</v>
      </c>
      <c r="AH44" s="205">
        <v>2042</v>
      </c>
      <c r="AI44" s="205">
        <v>2043</v>
      </c>
      <c r="AJ44" s="205">
        <v>2044</v>
      </c>
      <c r="AK44" s="205">
        <v>2045</v>
      </c>
      <c r="AL44" s="205">
        <v>2046</v>
      </c>
      <c r="AM44" s="205">
        <v>2047</v>
      </c>
      <c r="AN44" s="205">
        <v>2048</v>
      </c>
      <c r="AO44" s="205">
        <v>2049</v>
      </c>
      <c r="AP44" s="205">
        <v>2050</v>
      </c>
    </row>
    <row r="45" spans="3:42" ht="15.75" x14ac:dyDescent="0.25">
      <c r="C45" s="204" t="s">
        <v>133</v>
      </c>
      <c r="D45" s="30">
        <v>70.7</v>
      </c>
      <c r="E45" s="30">
        <v>77.5</v>
      </c>
      <c r="F45" s="30">
        <v>103.25691207695989</v>
      </c>
      <c r="G45" s="30">
        <v>106.51975025546395</v>
      </c>
      <c r="H45" s="30">
        <v>121.30497750095861</v>
      </c>
      <c r="I45" s="30">
        <v>131.1884568753311</v>
      </c>
      <c r="J45" s="30">
        <v>131.918429718711</v>
      </c>
      <c r="K45" s="30">
        <v>130.51524602989312</v>
      </c>
      <c r="L45" s="30">
        <v>126.89204751635783</v>
      </c>
      <c r="M45" s="30">
        <v>130.78926652476989</v>
      </c>
      <c r="N45" s="30">
        <v>129.76629531406132</v>
      </c>
      <c r="O45" s="30">
        <v>128.59578172524138</v>
      </c>
      <c r="P45" s="30">
        <v>127.48214604485744</v>
      </c>
      <c r="Q45" s="30">
        <v>126.29008837915764</v>
      </c>
      <c r="R45" s="30">
        <v>125.20824721686991</v>
      </c>
      <c r="S45" s="30">
        <v>124.10702204613541</v>
      </c>
      <c r="T45" s="30">
        <v>123.00853290218072</v>
      </c>
      <c r="U45" s="30">
        <v>121.96025007426795</v>
      </c>
      <c r="V45" s="30">
        <v>119.77638854134419</v>
      </c>
      <c r="W45" s="30">
        <v>118.87701475713629</v>
      </c>
      <c r="X45" s="30">
        <v>118.02936850188929</v>
      </c>
      <c r="Y45" s="30">
        <v>117.22506468466425</v>
      </c>
      <c r="Z45" s="30">
        <v>116.45723403625544</v>
      </c>
      <c r="AA45" s="30">
        <v>115.72348287017962</v>
      </c>
      <c r="AB45" s="30">
        <v>115.01269905402773</v>
      </c>
      <c r="AC45" s="30">
        <v>114.32443511938058</v>
      </c>
      <c r="AD45" s="30">
        <v>113.65564684333837</v>
      </c>
      <c r="AE45" s="30">
        <v>113.00386416428611</v>
      </c>
      <c r="AF45" s="30">
        <v>110.03568124420495</v>
      </c>
      <c r="AG45" s="30">
        <v>109.42266927763916</v>
      </c>
      <c r="AH45" s="30">
        <v>108.82168774212579</v>
      </c>
      <c r="AI45" s="30">
        <v>108.22400697425419</v>
      </c>
      <c r="AJ45" s="30">
        <v>107.62960884523608</v>
      </c>
      <c r="AK45" s="30">
        <v>107.03847532585179</v>
      </c>
      <c r="AL45" s="30">
        <v>106.45058848590348</v>
      </c>
      <c r="AM45" s="30">
        <v>105.86593049367121</v>
      </c>
      <c r="AN45" s="30">
        <v>105.28448361537212</v>
      </c>
      <c r="AO45" s="30">
        <v>104.70623021462248</v>
      </c>
      <c r="AP45" s="30">
        <v>104.13115275190279</v>
      </c>
    </row>
    <row r="46" spans="3:42" ht="15.75" x14ac:dyDescent="0.25">
      <c r="C46" s="204" t="s">
        <v>134</v>
      </c>
      <c r="D46" s="30">
        <v>70.7</v>
      </c>
      <c r="E46" s="30">
        <v>77.5</v>
      </c>
      <c r="F46" s="30">
        <v>92.933615274571878</v>
      </c>
      <c r="G46" s="30">
        <v>95.999154024403666</v>
      </c>
      <c r="H46" s="30">
        <v>120.77182876337201</v>
      </c>
      <c r="I46" s="30">
        <v>130.71841915546509</v>
      </c>
      <c r="J46" s="30">
        <v>131.50283758396642</v>
      </c>
      <c r="K46" s="30">
        <v>130.037919426862</v>
      </c>
      <c r="L46" s="30">
        <v>126.38329030027015</v>
      </c>
      <c r="M46" s="30">
        <v>130.24557712046612</v>
      </c>
      <c r="N46" s="30">
        <v>128.86427086351503</v>
      </c>
      <c r="O46" s="30">
        <v>127.03105744445249</v>
      </c>
      <c r="P46" s="30">
        <v>125.25266609498455</v>
      </c>
      <c r="Q46" s="30">
        <v>123.29975756939002</v>
      </c>
      <c r="R46" s="30">
        <v>121.44880714913435</v>
      </c>
      <c r="S46" s="30">
        <v>119.53664430708113</v>
      </c>
      <c r="T46" s="30">
        <v>117.63085564367354</v>
      </c>
      <c r="U46" s="30">
        <v>115.75652724484422</v>
      </c>
      <c r="V46" s="30">
        <v>112.90443452507482</v>
      </c>
      <c r="W46" s="30">
        <v>111.24794687124387</v>
      </c>
      <c r="X46" s="30">
        <v>109.66298497759416</v>
      </c>
      <c r="Y46" s="30">
        <v>108.14585228774735</v>
      </c>
      <c r="Z46" s="30">
        <v>106.68904247404551</v>
      </c>
      <c r="AA46" s="30">
        <v>105.25636360786359</v>
      </c>
      <c r="AB46" s="30">
        <v>103.89920986317551</v>
      </c>
      <c r="AC46" s="30">
        <v>102.58267600769405</v>
      </c>
      <c r="AD46" s="30">
        <v>101.30371961558131</v>
      </c>
      <c r="AE46" s="30">
        <v>100.06401554855076</v>
      </c>
      <c r="AF46" s="30">
        <v>96.801327424717385</v>
      </c>
      <c r="AG46" s="30">
        <v>95.646100543156734</v>
      </c>
      <c r="AH46" s="30">
        <v>94.519925863195795</v>
      </c>
      <c r="AI46" s="30">
        <v>93.407011205364171</v>
      </c>
      <c r="AJ46" s="30">
        <v>92.307200440963527</v>
      </c>
      <c r="AK46" s="30">
        <v>91.220339279616056</v>
      </c>
      <c r="AL46" s="30">
        <v>90.1462752476193</v>
      </c>
      <c r="AM46" s="30">
        <v>89.084857666555962</v>
      </c>
      <c r="AN46" s="30">
        <v>88.035937632155481</v>
      </c>
      <c r="AO46" s="30">
        <v>86.999367993404562</v>
      </c>
      <c r="AP46" s="30">
        <v>85.975003331903608</v>
      </c>
    </row>
    <row r="47" spans="3:42" ht="15.75" x14ac:dyDescent="0.25">
      <c r="C47" s="204" t="s">
        <v>135</v>
      </c>
      <c r="D47" s="30">
        <v>70.7</v>
      </c>
      <c r="E47" s="30">
        <v>77.5</v>
      </c>
      <c r="F47" s="30">
        <v>92.933615274571878</v>
      </c>
      <c r="G47" s="30">
        <v>92.9467266383718</v>
      </c>
      <c r="H47" s="30">
        <v>109.48246471610938</v>
      </c>
      <c r="I47" s="30">
        <v>115.79727562397846</v>
      </c>
      <c r="J47" s="30">
        <v>117.70321793618058</v>
      </c>
      <c r="K47" s="30">
        <v>118.77287232302845</v>
      </c>
      <c r="L47" s="30">
        <v>118.38592176123386</v>
      </c>
      <c r="M47" s="30">
        <v>126.05738683057602</v>
      </c>
      <c r="N47" s="30">
        <v>128.78770793875989</v>
      </c>
      <c r="O47" s="30">
        <v>128.79677681176099</v>
      </c>
      <c r="P47" s="30">
        <v>128.71211273185097</v>
      </c>
      <c r="Q47" s="30">
        <v>128.39102448958309</v>
      </c>
      <c r="R47" s="30">
        <v>128.0280745883189</v>
      </c>
      <c r="S47" s="30">
        <v>127.60109986334558</v>
      </c>
      <c r="T47" s="30">
        <v>127.18091623538432</v>
      </c>
      <c r="U47" s="30">
        <v>126.71513665374799</v>
      </c>
      <c r="V47" s="30">
        <v>125.01528948980678</v>
      </c>
      <c r="W47" s="30">
        <v>124.69697591115006</v>
      </c>
      <c r="X47" s="30">
        <v>124.43831580307152</v>
      </c>
      <c r="Y47" s="30">
        <v>124.22989256108765</v>
      </c>
      <c r="Z47" s="30">
        <v>124.06410191766562</v>
      </c>
      <c r="AA47" s="30">
        <v>123.93480690633386</v>
      </c>
      <c r="AB47" s="30">
        <v>123.83638272326925</v>
      </c>
      <c r="AC47" s="30">
        <v>123.76434300337765</v>
      </c>
      <c r="AD47" s="30">
        <v>123.71515202732294</v>
      </c>
      <c r="AE47" s="30">
        <v>123.6854214348468</v>
      </c>
      <c r="AF47" s="30">
        <v>121.09705384218969</v>
      </c>
      <c r="AG47" s="30">
        <v>121.09355855674686</v>
      </c>
      <c r="AH47" s="30">
        <v>121.10360682849677</v>
      </c>
      <c r="AI47" s="30">
        <v>121.11365593404632</v>
      </c>
      <c r="AJ47" s="30">
        <v>121.1237058734647</v>
      </c>
      <c r="AK47" s="30">
        <v>121.1337566468211</v>
      </c>
      <c r="AL47" s="30">
        <v>121.14380825418471</v>
      </c>
      <c r="AM47" s="30">
        <v>121.15386069562474</v>
      </c>
      <c r="AN47" s="30">
        <v>121.16391397121042</v>
      </c>
      <c r="AO47" s="30">
        <v>121.17396808101094</v>
      </c>
      <c r="AP47" s="30">
        <v>121.18402302509554</v>
      </c>
    </row>
    <row r="48" spans="3:42" ht="15.75" x14ac:dyDescent="0.25">
      <c r="C48" s="204" t="s">
        <v>136</v>
      </c>
      <c r="D48" s="30">
        <v>70.7</v>
      </c>
      <c r="E48" s="30">
        <v>77.5</v>
      </c>
      <c r="F48" s="30">
        <v>90.70209508839487</v>
      </c>
      <c r="G48" s="30">
        <v>91.613909319120452</v>
      </c>
      <c r="H48" s="30">
        <v>131.52577095685604</v>
      </c>
      <c r="I48" s="30">
        <v>161.40308295151777</v>
      </c>
      <c r="J48" s="30">
        <v>186.96387500520424</v>
      </c>
      <c r="K48" s="30">
        <v>213.98877969635396</v>
      </c>
      <c r="L48" s="30">
        <v>238.96678693884832</v>
      </c>
      <c r="M48" s="30">
        <v>264.0359756925746</v>
      </c>
      <c r="N48" s="30">
        <v>289.47090520600062</v>
      </c>
      <c r="O48" s="30">
        <v>314.43724543260328</v>
      </c>
      <c r="P48" s="30">
        <v>339.07278599878458</v>
      </c>
      <c r="Q48" s="30">
        <v>378.36507302328971</v>
      </c>
      <c r="R48" s="30">
        <v>402.87445747838609</v>
      </c>
      <c r="S48" s="30">
        <v>428.50173406709251</v>
      </c>
      <c r="T48" s="30">
        <v>453.41243777367794</v>
      </c>
      <c r="U48" s="30">
        <v>465.860225990667</v>
      </c>
      <c r="V48" s="30">
        <v>502.43846220304772</v>
      </c>
      <c r="W48" s="30">
        <v>517.20201378267086</v>
      </c>
      <c r="X48" s="30">
        <v>528.00166365332109</v>
      </c>
      <c r="Y48" s="30">
        <v>538.38049870126963</v>
      </c>
      <c r="Z48" s="30">
        <v>547.36878484713816</v>
      </c>
      <c r="AA48" s="30">
        <v>558.91428798367929</v>
      </c>
      <c r="AB48" s="30">
        <v>571.99880751604996</v>
      </c>
      <c r="AC48" s="30">
        <v>581.40886765896607</v>
      </c>
      <c r="AD48" s="30">
        <v>590.97870173954982</v>
      </c>
      <c r="AE48" s="30">
        <v>600.718595315789</v>
      </c>
      <c r="AF48" s="30">
        <v>573.1666569406932</v>
      </c>
      <c r="AG48" s="30">
        <v>581.503670758628</v>
      </c>
      <c r="AH48" s="30">
        <v>590.26885277538315</v>
      </c>
      <c r="AI48" s="30">
        <v>599.16615505147661</v>
      </c>
      <c r="AJ48" s="30">
        <v>608.19756907583519</v>
      </c>
      <c r="AK48" s="30">
        <v>617.36511635570514</v>
      </c>
      <c r="AL48" s="30">
        <v>626.67084886912733</v>
      </c>
      <c r="AM48" s="30">
        <v>636.11684952423298</v>
      </c>
      <c r="AN48" s="30">
        <v>645.70523262546203</v>
      </c>
      <c r="AO48" s="30">
        <v>655.43814434680974</v>
      </c>
      <c r="AP48" s="30">
        <v>665.31776321220582</v>
      </c>
    </row>
    <row r="49" spans="3:42" ht="15.75" x14ac:dyDescent="0.25">
      <c r="C49" s="204" t="s">
        <v>137</v>
      </c>
      <c r="D49" s="30">
        <v>70.7</v>
      </c>
      <c r="E49" s="30">
        <v>77.5</v>
      </c>
      <c r="F49" s="30">
        <v>90.679536538599095</v>
      </c>
      <c r="G49" s="30">
        <v>91.681934686724574</v>
      </c>
      <c r="H49" s="30">
        <v>138.87449647851477</v>
      </c>
      <c r="I49" s="30">
        <v>175.56155923044622</v>
      </c>
      <c r="J49" s="30">
        <v>208.2115281873875</v>
      </c>
      <c r="K49" s="30">
        <v>267.46545096195354</v>
      </c>
      <c r="L49" s="30">
        <v>301.218090162517</v>
      </c>
      <c r="M49" s="30">
        <v>331.31094031817616</v>
      </c>
      <c r="N49" s="30">
        <v>361.43201931469468</v>
      </c>
      <c r="O49" s="30">
        <v>391.5134539267919</v>
      </c>
      <c r="P49" s="30">
        <v>421.62630311283556</v>
      </c>
      <c r="Q49" s="30">
        <v>466.52400108410296</v>
      </c>
      <c r="R49" s="30">
        <v>497.96183476284278</v>
      </c>
      <c r="S49" s="30">
        <v>530.18922398726249</v>
      </c>
      <c r="T49" s="30">
        <v>561.77165925504505</v>
      </c>
      <c r="U49" s="30">
        <v>626.65504933800696</v>
      </c>
      <c r="V49" s="30">
        <v>677.17166518426654</v>
      </c>
      <c r="W49" s="30">
        <v>732.52655935534688</v>
      </c>
      <c r="X49" s="30">
        <v>781.79162573730468</v>
      </c>
      <c r="Y49" s="30">
        <v>828.9710794545822</v>
      </c>
      <c r="Z49" s="30">
        <v>873.55536814461516</v>
      </c>
      <c r="AA49" s="30">
        <v>919.88973471969371</v>
      </c>
      <c r="AB49" s="30">
        <v>967.33611706103864</v>
      </c>
      <c r="AC49" s="30">
        <v>1010.9377041121654</v>
      </c>
      <c r="AD49" s="30">
        <v>1054.8479236088679</v>
      </c>
      <c r="AE49" s="30">
        <v>1099.2175739731538</v>
      </c>
      <c r="AF49" s="30">
        <v>1112.8771666197131</v>
      </c>
      <c r="AG49" s="30">
        <v>1151.9847356122068</v>
      </c>
      <c r="AH49" s="30">
        <v>1192.633330662718</v>
      </c>
      <c r="AI49" s="30">
        <v>1234.716240099958</v>
      </c>
      <c r="AJ49" s="30">
        <v>1278.284074720128</v>
      </c>
      <c r="AK49" s="30">
        <v>1323.3892311571205</v>
      </c>
      <c r="AL49" s="30">
        <v>1370.0859548970625</v>
      </c>
      <c r="AM49" s="30">
        <v>1418.430405516373</v>
      </c>
      <c r="AN49" s="30">
        <v>1468.4807242217908</v>
      </c>
      <c r="AO49" s="30">
        <v>1520.2971037736002</v>
      </c>
      <c r="AP49" s="30">
        <v>1573.9418608761466</v>
      </c>
    </row>
    <row r="50" spans="3:42" ht="15.75" x14ac:dyDescent="0.25">
      <c r="C50" s="204" t="s">
        <v>138</v>
      </c>
      <c r="D50" s="30">
        <v>70.7</v>
      </c>
      <c r="E50" s="30">
        <v>77.5</v>
      </c>
      <c r="F50" s="30">
        <v>84.938315295122379</v>
      </c>
      <c r="G50" s="30">
        <v>85.123363549807067</v>
      </c>
      <c r="H50" s="30">
        <v>100.91393149386465</v>
      </c>
      <c r="I50" s="30">
        <v>110.95161318805469</v>
      </c>
      <c r="J50" s="30">
        <v>121.10094492592653</v>
      </c>
      <c r="K50" s="30">
        <v>133.95959242230742</v>
      </c>
      <c r="L50" s="30">
        <v>147.29313112782205</v>
      </c>
      <c r="M50" s="30">
        <v>167.63374125290036</v>
      </c>
      <c r="N50" s="30">
        <v>183.2188905426375</v>
      </c>
      <c r="O50" s="30">
        <v>198.87701225582967</v>
      </c>
      <c r="P50" s="30">
        <v>213.28518776917969</v>
      </c>
      <c r="Q50" s="30">
        <v>225.70716629769313</v>
      </c>
      <c r="R50" s="30">
        <v>238.37395458259076</v>
      </c>
      <c r="S50" s="30">
        <v>251.18625041907899</v>
      </c>
      <c r="T50" s="30">
        <v>264.19038820539316</v>
      </c>
      <c r="U50" s="30">
        <v>277.41160530655685</v>
      </c>
      <c r="V50" s="30">
        <v>288.10420250029392</v>
      </c>
      <c r="W50" s="30">
        <v>301.6395225823311</v>
      </c>
      <c r="X50" s="30">
        <v>315.40209978118247</v>
      </c>
      <c r="Y50" s="30">
        <v>329.36198429936906</v>
      </c>
      <c r="Z50" s="30">
        <v>343.52653042490385</v>
      </c>
      <c r="AA50" s="30">
        <v>357.8915624806765</v>
      </c>
      <c r="AB50" s="30">
        <v>362.35604355813484</v>
      </c>
      <c r="AC50" s="30">
        <v>364.54360106384814</v>
      </c>
      <c r="AD50" s="30">
        <v>366.64854016758471</v>
      </c>
      <c r="AE50" s="30">
        <v>368.69767726502351</v>
      </c>
      <c r="AF50" s="30">
        <v>378.64708613148042</v>
      </c>
      <c r="AG50" s="30">
        <v>381.59001376265815</v>
      </c>
      <c r="AH50" s="30">
        <v>385.13562147428638</v>
      </c>
      <c r="AI50" s="30">
        <v>388.71417379555152</v>
      </c>
      <c r="AJ50" s="30">
        <v>392.32597683682798</v>
      </c>
      <c r="AK50" s="30">
        <v>395.97133955276615</v>
      </c>
      <c r="AL50" s="30">
        <v>399.65057376872045</v>
      </c>
      <c r="AM50" s="30">
        <v>403.36399420742293</v>
      </c>
      <c r="AN50" s="30">
        <v>407.11191851590479</v>
      </c>
      <c r="AO50" s="30">
        <v>410.89466729266798</v>
      </c>
      <c r="AP50" s="30">
        <v>414.71256411510933</v>
      </c>
    </row>
    <row r="52" spans="3:42" ht="20.25" x14ac:dyDescent="0.3">
      <c r="C52" s="2" t="s">
        <v>143</v>
      </c>
      <c r="D52" s="7" t="s">
        <v>17</v>
      </c>
      <c r="AH52" s="8" t="s">
        <v>17</v>
      </c>
    </row>
    <row r="53" spans="3:42" ht="15.75" x14ac:dyDescent="0.25">
      <c r="D53" s="205">
        <v>2012</v>
      </c>
      <c r="E53" s="205">
        <v>2013</v>
      </c>
      <c r="F53" s="205">
        <v>2014</v>
      </c>
      <c r="G53" s="205">
        <v>2015</v>
      </c>
      <c r="H53" s="205">
        <v>2016</v>
      </c>
      <c r="I53" s="205">
        <v>2017</v>
      </c>
      <c r="J53" s="205">
        <v>2018</v>
      </c>
      <c r="K53" s="205">
        <v>2019</v>
      </c>
      <c r="L53" s="205">
        <v>2020</v>
      </c>
      <c r="M53" s="205">
        <v>2021</v>
      </c>
      <c r="N53" s="205">
        <v>2022</v>
      </c>
      <c r="O53" s="205">
        <v>2023</v>
      </c>
      <c r="P53" s="205">
        <v>2024</v>
      </c>
      <c r="Q53" s="205">
        <v>2025</v>
      </c>
      <c r="R53" s="205">
        <v>2026</v>
      </c>
      <c r="S53" s="205">
        <v>2027</v>
      </c>
      <c r="T53" s="205">
        <v>2028</v>
      </c>
      <c r="U53" s="205">
        <v>2029</v>
      </c>
      <c r="V53" s="205">
        <v>2030</v>
      </c>
      <c r="W53" s="205">
        <v>2031</v>
      </c>
      <c r="X53" s="205">
        <v>2032</v>
      </c>
      <c r="Y53" s="205">
        <v>2033</v>
      </c>
      <c r="Z53" s="205">
        <v>2034</v>
      </c>
      <c r="AA53" s="205">
        <v>2035</v>
      </c>
      <c r="AB53" s="205">
        <v>2036</v>
      </c>
      <c r="AC53" s="205">
        <v>2037</v>
      </c>
      <c r="AD53" s="205">
        <v>2038</v>
      </c>
      <c r="AE53" s="205">
        <v>2039</v>
      </c>
      <c r="AF53" s="205">
        <v>2040</v>
      </c>
      <c r="AG53" s="205">
        <v>2041</v>
      </c>
      <c r="AH53" s="205">
        <v>2042</v>
      </c>
      <c r="AI53" s="205">
        <v>2043</v>
      </c>
      <c r="AJ53" s="205">
        <v>2044</v>
      </c>
      <c r="AK53" s="205">
        <v>2045</v>
      </c>
      <c r="AL53" s="205">
        <v>2046</v>
      </c>
      <c r="AM53" s="205">
        <v>2047</v>
      </c>
      <c r="AN53" s="205">
        <v>2048</v>
      </c>
      <c r="AO53" s="205">
        <v>2049</v>
      </c>
      <c r="AP53" s="205">
        <v>2050</v>
      </c>
    </row>
    <row r="54" spans="3:42" ht="15.75" x14ac:dyDescent="0.25">
      <c r="C54" s="204" t="s">
        <v>133</v>
      </c>
      <c r="D54" s="30">
        <v>22467.3215446266</v>
      </c>
      <c r="E54" s="30">
        <v>24066.215123483365</v>
      </c>
      <c r="F54" s="30">
        <v>25160</v>
      </c>
      <c r="G54" s="30">
        <v>26241.085903712406</v>
      </c>
      <c r="H54" s="30">
        <v>26969.381222174015</v>
      </c>
      <c r="I54" s="30">
        <v>27416.602207719749</v>
      </c>
      <c r="J54" s="30">
        <v>27788.219620683325</v>
      </c>
      <c r="K54" s="30">
        <v>28215.676980184813</v>
      </c>
      <c r="L54" s="30">
        <v>28114.079719827896</v>
      </c>
      <c r="M54" s="30">
        <v>28493.821311599513</v>
      </c>
      <c r="N54" s="30">
        <v>28777.540518224519</v>
      </c>
      <c r="O54" s="30">
        <v>29020.079568805817</v>
      </c>
      <c r="P54" s="30">
        <v>29272.749486308978</v>
      </c>
      <c r="Q54" s="30">
        <v>29546.381059943058</v>
      </c>
      <c r="R54" s="30">
        <v>29819.405516338647</v>
      </c>
      <c r="S54" s="30">
        <v>30066.23026673427</v>
      </c>
      <c r="T54" s="30">
        <v>30384.342021551784</v>
      </c>
      <c r="U54" s="30">
        <v>30713.846080336029</v>
      </c>
      <c r="V54" s="30">
        <v>30435.855350259902</v>
      </c>
      <c r="W54" s="30">
        <v>30785.249185810804</v>
      </c>
      <c r="X54" s="30">
        <v>31131.555418304353</v>
      </c>
      <c r="Y54" s="30">
        <v>31465.5491213311</v>
      </c>
      <c r="Z54" s="30">
        <v>31796.0507150843</v>
      </c>
      <c r="AA54" s="30">
        <v>32126.066840322117</v>
      </c>
      <c r="AB54" s="30">
        <v>32458.735944973196</v>
      </c>
      <c r="AC54" s="30">
        <v>32790.984061809708</v>
      </c>
      <c r="AD54" s="30">
        <v>33122.813489202294</v>
      </c>
      <c r="AE54" s="30">
        <v>33450.98983014292</v>
      </c>
      <c r="AF54" s="30">
        <v>33120.524027810498</v>
      </c>
      <c r="AG54" s="30">
        <v>33456.964088483699</v>
      </c>
      <c r="AH54" s="30">
        <v>33793.431227822999</v>
      </c>
      <c r="AI54" s="30">
        <v>34133.282121156109</v>
      </c>
      <c r="AJ54" s="30">
        <v>34476.550797931239</v>
      </c>
      <c r="AK54" s="30">
        <v>34823.271629821029</v>
      </c>
      <c r="AL54" s="30">
        <v>35173.479334164243</v>
      </c>
      <c r="AM54" s="30">
        <v>35527.208977442009</v>
      </c>
      <c r="AN54" s="30">
        <v>35884.495978789033</v>
      </c>
      <c r="AO54" s="30">
        <v>36245.376113540166</v>
      </c>
      <c r="AP54" s="30">
        <v>36609.885516812581</v>
      </c>
    </row>
    <row r="55" spans="3:42" ht="15.75" x14ac:dyDescent="0.25">
      <c r="C55" s="204" t="s">
        <v>134</v>
      </c>
      <c r="D55" s="30">
        <v>22467.3215446266</v>
      </c>
      <c r="E55" s="30">
        <v>24066.215123483365</v>
      </c>
      <c r="F55" s="30">
        <v>25160</v>
      </c>
      <c r="G55" s="30">
        <v>26057.718584431237</v>
      </c>
      <c r="H55" s="30">
        <v>26601.27188777379</v>
      </c>
      <c r="I55" s="30">
        <v>26709.201657539761</v>
      </c>
      <c r="J55" s="30">
        <v>26698.013090972399</v>
      </c>
      <c r="K55" s="30">
        <v>26714.693419456675</v>
      </c>
      <c r="L55" s="30">
        <v>26236.883878625533</v>
      </c>
      <c r="M55" s="30">
        <v>26191.267754943594</v>
      </c>
      <c r="N55" s="30">
        <v>26019.670897043517</v>
      </c>
      <c r="O55" s="30">
        <v>25768.924536815965</v>
      </c>
      <c r="P55" s="30">
        <v>25507.712575667119</v>
      </c>
      <c r="Q55" s="30">
        <v>25253.080632128942</v>
      </c>
      <c r="R55" s="30">
        <v>24995.742895778068</v>
      </c>
      <c r="S55" s="30">
        <v>24716.900329887274</v>
      </c>
      <c r="T55" s="30">
        <v>24501.331044742037</v>
      </c>
      <c r="U55" s="30">
        <v>24296.126467310081</v>
      </c>
      <c r="V55" s="30">
        <v>23620.727079087705</v>
      </c>
      <c r="W55" s="30">
        <v>23446.78310753667</v>
      </c>
      <c r="X55" s="30">
        <v>23270.919231540327</v>
      </c>
      <c r="Y55" s="30">
        <v>23090.991408144149</v>
      </c>
      <c r="Z55" s="30">
        <v>22909.451879525244</v>
      </c>
      <c r="AA55" s="30">
        <v>22730.891242786511</v>
      </c>
      <c r="AB55" s="30">
        <v>22555.327772606317</v>
      </c>
      <c r="AC55" s="30">
        <v>22382.77191165803</v>
      </c>
      <c r="AD55" s="30">
        <v>22211.046913453618</v>
      </c>
      <c r="AE55" s="30">
        <v>22038.039399864661</v>
      </c>
      <c r="AF55" s="30">
        <v>21439.956933573238</v>
      </c>
      <c r="AG55" s="30">
        <v>21282.236072650776</v>
      </c>
      <c r="AH55" s="30">
        <v>21127.614082065287</v>
      </c>
      <c r="AI55" s="30">
        <v>20974.115467796601</v>
      </c>
      <c r="AJ55" s="30">
        <v>20821.732068170273</v>
      </c>
      <c r="AK55" s="30">
        <v>20670.455780808934</v>
      </c>
      <c r="AL55" s="30">
        <v>20520.278562201474</v>
      </c>
      <c r="AM55" s="30">
        <v>20371.192427275375</v>
      </c>
      <c r="AN55" s="30">
        <v>20223.189448972116</v>
      </c>
      <c r="AO55" s="30">
        <v>20076.261757825701</v>
      </c>
      <c r="AP55" s="30">
        <v>19930.401541544223</v>
      </c>
    </row>
    <row r="56" spans="3:42" ht="15.75" x14ac:dyDescent="0.25">
      <c r="C56" s="204" t="s">
        <v>135</v>
      </c>
      <c r="D56" s="30">
        <v>22467.3215446266</v>
      </c>
      <c r="E56" s="30">
        <v>24066.215123483365</v>
      </c>
      <c r="F56" s="30">
        <v>25160</v>
      </c>
      <c r="G56" s="30">
        <v>26311.98793631413</v>
      </c>
      <c r="H56" s="30">
        <v>27080.576253785017</v>
      </c>
      <c r="I56" s="30">
        <v>27853.05525659848</v>
      </c>
      <c r="J56" s="30">
        <v>28771.145552786198</v>
      </c>
      <c r="K56" s="30">
        <v>29884.146883967591</v>
      </c>
      <c r="L56" s="30">
        <v>30525.010842540312</v>
      </c>
      <c r="M56" s="30">
        <v>31713.936883072369</v>
      </c>
      <c r="N56" s="30">
        <v>32790.425319132679</v>
      </c>
      <c r="O56" s="30">
        <v>33792.897823366518</v>
      </c>
      <c r="P56" s="30">
        <v>34796.109276572075</v>
      </c>
      <c r="Q56" s="30">
        <v>35814.267195516462</v>
      </c>
      <c r="R56" s="30">
        <v>36827.195391360598</v>
      </c>
      <c r="S56" s="30">
        <v>37811.902981791514</v>
      </c>
      <c r="T56" s="30">
        <v>38893.994182298644</v>
      </c>
      <c r="U56" s="30">
        <v>39998.808261065278</v>
      </c>
      <c r="V56" s="30">
        <v>40310.043936551934</v>
      </c>
      <c r="W56" s="30">
        <v>41449.777672888253</v>
      </c>
      <c r="X56" s="30">
        <v>42600.146029867079</v>
      </c>
      <c r="Y56" s="30">
        <v>43747.892826685755</v>
      </c>
      <c r="Z56" s="30">
        <v>44904.020893491543</v>
      </c>
      <c r="AA56" s="30">
        <v>46072.071124668102</v>
      </c>
      <c r="AB56" s="30">
        <v>47260.514967038129</v>
      </c>
      <c r="AC56" s="30">
        <v>48464.873755903762</v>
      </c>
      <c r="AD56" s="30">
        <v>49680.194435847428</v>
      </c>
      <c r="AE56" s="30">
        <v>50910.749748083748</v>
      </c>
      <c r="AF56" s="30">
        <v>51140.04393426748</v>
      </c>
      <c r="AG56" s="30">
        <v>52395.091143807258</v>
      </c>
      <c r="AH56" s="30">
        <v>53670.645111046695</v>
      </c>
      <c r="AI56" s="30">
        <v>54977.252329417512</v>
      </c>
      <c r="AJ56" s="30">
        <v>56315.668787635666</v>
      </c>
      <c r="AK56" s="30">
        <v>57686.668878897101</v>
      </c>
      <c r="AL56" s="30">
        <v>59091.045848933194</v>
      </c>
      <c r="AM56" s="30">
        <v>60529.612254974134</v>
      </c>
      <c r="AN56" s="30">
        <v>62003.200435885672</v>
      </c>
      <c r="AO56" s="30">
        <v>63512.662993751335</v>
      </c>
      <c r="AP56" s="30">
        <v>65058.873287178722</v>
      </c>
    </row>
    <row r="57" spans="3:42" ht="15.75" x14ac:dyDescent="0.25">
      <c r="C57" s="204" t="s">
        <v>136</v>
      </c>
      <c r="D57" s="30">
        <v>22467.3215446266</v>
      </c>
      <c r="E57" s="30">
        <v>24066.215123483365</v>
      </c>
      <c r="F57" s="30">
        <v>25160</v>
      </c>
      <c r="G57" s="30">
        <v>26241.085906875076</v>
      </c>
      <c r="H57" s="30">
        <v>26969.381226243244</v>
      </c>
      <c r="I57" s="30">
        <v>27416.601929165943</v>
      </c>
      <c r="J57" s="30">
        <v>27788.219339165586</v>
      </c>
      <c r="K57" s="30">
        <v>28215.677339306931</v>
      </c>
      <c r="L57" s="30">
        <v>28037.080955488345</v>
      </c>
      <c r="M57" s="30">
        <v>28416.031907221688</v>
      </c>
      <c r="N57" s="30">
        <v>28699.238267524674</v>
      </c>
      <c r="O57" s="30">
        <v>28941.406641325841</v>
      </c>
      <c r="P57" s="30">
        <v>29193.700673359184</v>
      </c>
      <c r="Q57" s="30">
        <v>29466.919695024939</v>
      </c>
      <c r="R57" s="30">
        <v>29739.578011338432</v>
      </c>
      <c r="S57" s="30">
        <v>29986.138152464791</v>
      </c>
      <c r="T57" s="30">
        <v>30304.484659008453</v>
      </c>
      <c r="U57" s="30">
        <v>30634.330826770551</v>
      </c>
      <c r="V57" s="30">
        <v>30319.591601731117</v>
      </c>
      <c r="W57" s="30">
        <v>30669.424887191813</v>
      </c>
      <c r="X57" s="30">
        <v>31016.253375264594</v>
      </c>
      <c r="Y57" s="30">
        <v>31350.885999486673</v>
      </c>
      <c r="Z57" s="30">
        <v>31682.110182958571</v>
      </c>
      <c r="AA57" s="30">
        <v>32012.922164553496</v>
      </c>
      <c r="AB57" s="30">
        <v>32346.450230201863</v>
      </c>
      <c r="AC57" s="30">
        <v>32679.632135488802</v>
      </c>
      <c r="AD57" s="30">
        <v>33012.470823732336</v>
      </c>
      <c r="AE57" s="30">
        <v>33341.743070644276</v>
      </c>
      <c r="AF57" s="30">
        <v>32974.364702468367</v>
      </c>
      <c r="AG57" s="30">
        <v>33312.194205012041</v>
      </c>
      <c r="AH57" s="30">
        <v>33650.146224803284</v>
      </c>
      <c r="AI57" s="30">
        <v>33991.526765903509</v>
      </c>
      <c r="AJ57" s="30">
        <v>34336.370610641803</v>
      </c>
      <c r="AK57" s="30">
        <v>34684.712894213779</v>
      </c>
      <c r="AL57" s="30">
        <v>35036.589108261403</v>
      </c>
      <c r="AM57" s="30">
        <v>35392.03510448915</v>
      </c>
      <c r="AN57" s="30">
        <v>35751.087098316835</v>
      </c>
      <c r="AO57" s="30">
        <v>36113.781672569494</v>
      </c>
      <c r="AP57" s="30">
        <v>36480.155781204718</v>
      </c>
    </row>
    <row r="58" spans="3:42" ht="15.75" x14ac:dyDescent="0.25">
      <c r="C58" s="204" t="s">
        <v>137</v>
      </c>
      <c r="D58" s="30">
        <v>22467.3215446266</v>
      </c>
      <c r="E58" s="30">
        <v>24066.215123483365</v>
      </c>
      <c r="F58" s="30">
        <v>25160</v>
      </c>
      <c r="G58" s="30">
        <v>26311.987936042919</v>
      </c>
      <c r="H58" s="30">
        <v>27080.57625869006</v>
      </c>
      <c r="I58" s="30">
        <v>27853.054974060615</v>
      </c>
      <c r="J58" s="30">
        <v>28771.145259925317</v>
      </c>
      <c r="K58" s="30">
        <v>29884.147264623844</v>
      </c>
      <c r="L58" s="30">
        <v>30441.357067006484</v>
      </c>
      <c r="M58" s="30">
        <v>31627.248180649916</v>
      </c>
      <c r="N58" s="30">
        <v>32701.036130506105</v>
      </c>
      <c r="O58" s="30">
        <v>33701.049003261607</v>
      </c>
      <c r="P58" s="30">
        <v>34701.831534055986</v>
      </c>
      <c r="Q58" s="30">
        <v>35717.554327473808</v>
      </c>
      <c r="R58" s="30">
        <v>36728.118436083671</v>
      </c>
      <c r="S58" s="30">
        <v>37710.586978305233</v>
      </c>
      <c r="T58" s="30">
        <v>38790.90171950854</v>
      </c>
      <c r="U58" s="30">
        <v>39894.059784023542</v>
      </c>
      <c r="V58" s="30">
        <v>40101.60622850556</v>
      </c>
      <c r="W58" s="30">
        <v>41238.404128687893</v>
      </c>
      <c r="X58" s="30">
        <v>42385.99766804152</v>
      </c>
      <c r="Y58" s="30">
        <v>43531.202848721296</v>
      </c>
      <c r="Z58" s="30">
        <v>44684.972355536745</v>
      </c>
      <c r="AA58" s="30">
        <v>45850.836018213704</v>
      </c>
      <c r="AB58" s="30">
        <v>47037.231969763125</v>
      </c>
      <c r="AC58" s="30">
        <v>48239.711064510258</v>
      </c>
      <c r="AD58" s="30">
        <v>49453.350537667495</v>
      </c>
      <c r="AE58" s="30">
        <v>50682.410429997442</v>
      </c>
      <c r="AF58" s="30">
        <v>50788.966740926517</v>
      </c>
      <c r="AG58" s="30">
        <v>52042.144128748027</v>
      </c>
      <c r="AH58" s="30">
        <v>53316.105776356577</v>
      </c>
      <c r="AI58" s="30">
        <v>54621.253269720495</v>
      </c>
      <c r="AJ58" s="30">
        <v>55958.350020342237</v>
      </c>
      <c r="AK58" s="30">
        <v>57328.178127597166</v>
      </c>
      <c r="AL58" s="30">
        <v>58731.538836201915</v>
      </c>
      <c r="AM58" s="30">
        <v>60169.253004881255</v>
      </c>
      <c r="AN58" s="30">
        <v>61642.161586507718</v>
      </c>
      <c r="AO58" s="30">
        <v>63151.126119994726</v>
      </c>
      <c r="AP58" s="30">
        <v>64697.029234230991</v>
      </c>
    </row>
    <row r="59" spans="3:42" ht="15.75" x14ac:dyDescent="0.25">
      <c r="C59" s="204" t="s">
        <v>138</v>
      </c>
      <c r="D59" s="30">
        <v>22467.3215446266</v>
      </c>
      <c r="E59" s="30">
        <v>24066.215123483365</v>
      </c>
      <c r="F59" s="30">
        <v>25160</v>
      </c>
      <c r="G59" s="30">
        <v>26049.731998030089</v>
      </c>
      <c r="H59" s="30">
        <v>26606.081524804511</v>
      </c>
      <c r="I59" s="30">
        <v>26723.54042413973</v>
      </c>
      <c r="J59" s="30">
        <v>26733.475328298518</v>
      </c>
      <c r="K59" s="30">
        <v>26782.119585507058</v>
      </c>
      <c r="L59" s="30">
        <v>26734.343048901879</v>
      </c>
      <c r="M59" s="30">
        <v>26895.948909213657</v>
      </c>
      <c r="N59" s="30">
        <v>26928.636707522797</v>
      </c>
      <c r="O59" s="30">
        <v>26894.360583846643</v>
      </c>
      <c r="P59" s="30">
        <v>26855.788994194798</v>
      </c>
      <c r="Q59" s="30">
        <v>26823.235449924548</v>
      </c>
      <c r="R59" s="30">
        <v>26810.774631966546</v>
      </c>
      <c r="S59" s="30">
        <v>26780.395925218574</v>
      </c>
      <c r="T59" s="30">
        <v>26737.077874843912</v>
      </c>
      <c r="U59" s="30">
        <v>26723.572615490077</v>
      </c>
      <c r="V59" s="30">
        <v>26475.29485896691</v>
      </c>
      <c r="W59" s="30">
        <v>26495.748698322917</v>
      </c>
      <c r="X59" s="30">
        <v>26514.489338789688</v>
      </c>
      <c r="Y59" s="30">
        <v>26528.926789181554</v>
      </c>
      <c r="Z59" s="30">
        <v>26541.688520638589</v>
      </c>
      <c r="AA59" s="30">
        <v>26557.97922141969</v>
      </c>
      <c r="AB59" s="30">
        <v>26577.817708707949</v>
      </c>
      <c r="AC59" s="30">
        <v>26601.198209607774</v>
      </c>
      <c r="AD59" s="30">
        <v>26625.500387505988</v>
      </c>
      <c r="AE59" s="30">
        <v>26648.084130551302</v>
      </c>
      <c r="AF59" s="30">
        <v>26424.502740678927</v>
      </c>
      <c r="AG59" s="30">
        <v>26458.87234666081</v>
      </c>
      <c r="AH59" s="30">
        <v>26496.693098421001</v>
      </c>
      <c r="AI59" s="30">
        <v>26534.567911792172</v>
      </c>
      <c r="AJ59" s="30">
        <v>26572.496864050885</v>
      </c>
      <c r="AK59" s="30">
        <v>26610.480032584164</v>
      </c>
      <c r="AL59" s="30">
        <v>26648.517494889657</v>
      </c>
      <c r="AM59" s="30">
        <v>26686.609328575778</v>
      </c>
      <c r="AN59" s="30">
        <v>26724.755611361888</v>
      </c>
      <c r="AO59" s="30">
        <v>26762.956421078434</v>
      </c>
      <c r="AP59" s="30">
        <v>26801.211835667113</v>
      </c>
    </row>
    <row r="61" spans="3:42" ht="20.25" x14ac:dyDescent="0.3">
      <c r="C61" s="2" t="s">
        <v>144</v>
      </c>
      <c r="D61" s="7" t="s">
        <v>17</v>
      </c>
      <c r="AH61" s="8" t="s">
        <v>17</v>
      </c>
    </row>
    <row r="62" spans="3:42" ht="15.75" x14ac:dyDescent="0.25">
      <c r="D62" s="205">
        <v>2012</v>
      </c>
      <c r="E62" s="205">
        <v>2013</v>
      </c>
      <c r="F62" s="205">
        <v>2014</v>
      </c>
      <c r="G62" s="205">
        <v>2015</v>
      </c>
      <c r="H62" s="205">
        <v>2016</v>
      </c>
      <c r="I62" s="205">
        <v>2017</v>
      </c>
      <c r="J62" s="205">
        <v>2018</v>
      </c>
      <c r="K62" s="205">
        <v>2019</v>
      </c>
      <c r="L62" s="205">
        <v>2020</v>
      </c>
      <c r="M62" s="205">
        <v>2021</v>
      </c>
      <c r="N62" s="205">
        <v>2022</v>
      </c>
      <c r="O62" s="205">
        <v>2023</v>
      </c>
      <c r="P62" s="205">
        <v>2024</v>
      </c>
      <c r="Q62" s="205">
        <v>2025</v>
      </c>
      <c r="R62" s="205">
        <v>2026</v>
      </c>
      <c r="S62" s="205">
        <v>2027</v>
      </c>
      <c r="T62" s="205">
        <v>2028</v>
      </c>
      <c r="U62" s="205">
        <v>2029</v>
      </c>
      <c r="V62" s="205">
        <v>2030</v>
      </c>
      <c r="W62" s="205">
        <v>2031</v>
      </c>
      <c r="X62" s="205">
        <v>2032</v>
      </c>
      <c r="Y62" s="205">
        <v>2033</v>
      </c>
      <c r="Z62" s="205">
        <v>2034</v>
      </c>
      <c r="AA62" s="205">
        <v>2035</v>
      </c>
      <c r="AB62" s="205">
        <v>2036</v>
      </c>
      <c r="AC62" s="205">
        <v>2037</v>
      </c>
      <c r="AD62" s="205">
        <v>2038</v>
      </c>
      <c r="AE62" s="205">
        <v>2039</v>
      </c>
      <c r="AF62" s="205">
        <v>2040</v>
      </c>
      <c r="AG62" s="205">
        <v>2041</v>
      </c>
      <c r="AH62" s="205">
        <v>2042</v>
      </c>
      <c r="AI62" s="205">
        <v>2043</v>
      </c>
      <c r="AJ62" s="205">
        <v>2044</v>
      </c>
      <c r="AK62" s="205">
        <v>2045</v>
      </c>
      <c r="AL62" s="205">
        <v>2046</v>
      </c>
      <c r="AM62" s="205">
        <v>2047</v>
      </c>
      <c r="AN62" s="205">
        <v>2048</v>
      </c>
      <c r="AO62" s="205">
        <v>2049</v>
      </c>
      <c r="AP62" s="205">
        <v>2050</v>
      </c>
    </row>
    <row r="63" spans="3:42" ht="15.75" x14ac:dyDescent="0.25">
      <c r="C63" s="204" t="s">
        <v>133</v>
      </c>
      <c r="D63" s="30">
        <v>97396.647103975003</v>
      </c>
      <c r="E63" s="30">
        <v>101593.23795996296</v>
      </c>
      <c r="F63" s="30">
        <v>108187.04835647094</v>
      </c>
      <c r="G63" s="30">
        <v>109922.16955720501</v>
      </c>
      <c r="H63" s="30">
        <v>112310.52090450602</v>
      </c>
      <c r="I63" s="30">
        <v>115613.23061435149</v>
      </c>
      <c r="J63" s="30">
        <v>119233.6447920144</v>
      </c>
      <c r="K63" s="30">
        <v>123277.73438995839</v>
      </c>
      <c r="L63" s="30">
        <v>125028.57811124016</v>
      </c>
      <c r="M63" s="30">
        <v>129473.45507469936</v>
      </c>
      <c r="N63" s="30">
        <v>133756.51618543745</v>
      </c>
      <c r="O63" s="30">
        <v>138488.28103203917</v>
      </c>
      <c r="P63" s="30">
        <v>143299.3198780207</v>
      </c>
      <c r="Q63" s="30">
        <v>148285.18879502636</v>
      </c>
      <c r="R63" s="30">
        <v>153400.975945115</v>
      </c>
      <c r="S63" s="30">
        <v>158666.70251955284</v>
      </c>
      <c r="T63" s="30">
        <v>163708.98001923211</v>
      </c>
      <c r="U63" s="30">
        <v>169279.21838010702</v>
      </c>
      <c r="V63" s="30">
        <v>170928.76905368306</v>
      </c>
      <c r="W63" s="30">
        <v>176410.05939427743</v>
      </c>
      <c r="X63" s="30">
        <v>182026.44117730006</v>
      </c>
      <c r="Y63" s="30">
        <v>187775.488494933</v>
      </c>
      <c r="Z63" s="30">
        <v>193658.01959097269</v>
      </c>
      <c r="AA63" s="30">
        <v>199694.02470805176</v>
      </c>
      <c r="AB63" s="30">
        <v>205846.70563632721</v>
      </c>
      <c r="AC63" s="30">
        <v>212134.79228441621</v>
      </c>
      <c r="AD63" s="30">
        <v>218558.86781856991</v>
      </c>
      <c r="AE63" s="30">
        <v>225118.95602192282</v>
      </c>
      <c r="AF63" s="30">
        <v>226841.76121901558</v>
      </c>
      <c r="AG63" s="30">
        <v>233629.23121807928</v>
      </c>
      <c r="AH63" s="30">
        <v>240540.12553051038</v>
      </c>
      <c r="AI63" s="30">
        <v>247655.44828688484</v>
      </c>
      <c r="AJ63" s="30">
        <v>254981.2466045226</v>
      </c>
      <c r="AK63" s="30">
        <v>262523.74647814041</v>
      </c>
      <c r="AL63" s="30">
        <v>270289.35807115363</v>
      </c>
      <c r="AM63" s="30">
        <v>278284.68116349808</v>
      </c>
      <c r="AN63" s="30">
        <v>286516.51076060161</v>
      </c>
      <c r="AO63" s="30">
        <v>294991.84286827245</v>
      </c>
      <c r="AP63" s="30">
        <v>303717.8804384126</v>
      </c>
    </row>
    <row r="64" spans="3:42" ht="15.75" x14ac:dyDescent="0.25">
      <c r="C64" s="204" t="s">
        <v>134</v>
      </c>
      <c r="D64" s="30">
        <v>97396.647103975003</v>
      </c>
      <c r="E64" s="30">
        <v>101593.23795996296</v>
      </c>
      <c r="F64" s="30">
        <v>108187.04835647094</v>
      </c>
      <c r="G64" s="30">
        <v>109220.25188154976</v>
      </c>
      <c r="H64" s="30">
        <v>110945.68750174713</v>
      </c>
      <c r="I64" s="30">
        <v>112925.96434306764</v>
      </c>
      <c r="J64" s="30">
        <v>115053.24406075895</v>
      </c>
      <c r="K64" s="30">
        <v>117613.49807062955</v>
      </c>
      <c r="L64" s="30">
        <v>117945.44795809413</v>
      </c>
      <c r="M64" s="30">
        <v>120510.90843716831</v>
      </c>
      <c r="N64" s="30">
        <v>122626.80394358792</v>
      </c>
      <c r="O64" s="30">
        <v>124875.88963262639</v>
      </c>
      <c r="P64" s="30">
        <v>127025.63468629957</v>
      </c>
      <c r="Q64" s="30">
        <v>129132.28453870176</v>
      </c>
      <c r="R64" s="30">
        <v>131191.65492122495</v>
      </c>
      <c r="S64" s="30">
        <v>133256.08724764505</v>
      </c>
      <c r="T64" s="30">
        <v>135056.20161860381</v>
      </c>
      <c r="U64" s="30">
        <v>137136.73138274916</v>
      </c>
      <c r="V64" s="30">
        <v>135983.6172802583</v>
      </c>
      <c r="W64" s="30">
        <v>137826.38176610688</v>
      </c>
      <c r="X64" s="30">
        <v>139651.57311832946</v>
      </c>
      <c r="Y64" s="30">
        <v>141467.44365255666</v>
      </c>
      <c r="Z64" s="30">
        <v>143274.74228286868</v>
      </c>
      <c r="AA64" s="30">
        <v>145035.78832254678</v>
      </c>
      <c r="AB64" s="30">
        <v>146804.10697499197</v>
      </c>
      <c r="AC64" s="30">
        <v>148541.85336169379</v>
      </c>
      <c r="AD64" s="30">
        <v>150249.09694935594</v>
      </c>
      <c r="AE64" s="30">
        <v>151936.17717030738</v>
      </c>
      <c r="AF64" s="30">
        <v>150292.8838496019</v>
      </c>
      <c r="AG64" s="30">
        <v>151954.10884232551</v>
      </c>
      <c r="AH64" s="30">
        <v>153568.39157566498</v>
      </c>
      <c r="AI64" s="30">
        <v>155199.82362311651</v>
      </c>
      <c r="AJ64" s="30">
        <v>156848.58717022199</v>
      </c>
      <c r="AK64" s="30">
        <v>158514.86633796932</v>
      </c>
      <c r="AL64" s="30">
        <v>160198.84720335359</v>
      </c>
      <c r="AM64" s="30">
        <v>161900.71782015674</v>
      </c>
      <c r="AN64" s="30">
        <v>163620.66823994787</v>
      </c>
      <c r="AO64" s="30">
        <v>165358.89053330675</v>
      </c>
      <c r="AP64" s="30">
        <v>167115.57881127278</v>
      </c>
    </row>
    <row r="65" spans="3:42" ht="15.75" x14ac:dyDescent="0.25">
      <c r="C65" s="204" t="s">
        <v>135</v>
      </c>
      <c r="D65" s="30">
        <v>97396.647103975003</v>
      </c>
      <c r="E65" s="30">
        <v>101593.23795996296</v>
      </c>
      <c r="F65" s="30">
        <v>108187.04835647094</v>
      </c>
      <c r="G65" s="30">
        <v>110218.52332808697</v>
      </c>
      <c r="H65" s="30">
        <v>112811.82229098803</v>
      </c>
      <c r="I65" s="30">
        <v>117371.99640605565</v>
      </c>
      <c r="J65" s="30">
        <v>123209.87783712105</v>
      </c>
      <c r="K65" s="30">
        <v>130210.67356758704</v>
      </c>
      <c r="L65" s="30">
        <v>134891.05976600354</v>
      </c>
      <c r="M65" s="30">
        <v>142908.72057717858</v>
      </c>
      <c r="N65" s="30">
        <v>150842.67218388506</v>
      </c>
      <c r="O65" s="30">
        <v>159355.93201413882</v>
      </c>
      <c r="P65" s="30">
        <v>168170.46336052718</v>
      </c>
      <c r="Q65" s="30">
        <v>177349.02341333282</v>
      </c>
      <c r="R65" s="30">
        <v>186916.65805063603</v>
      </c>
      <c r="S65" s="30">
        <v>196944.62680158098</v>
      </c>
      <c r="T65" s="30">
        <v>206996.0074544505</v>
      </c>
      <c r="U65" s="30">
        <v>218009.7870667846</v>
      </c>
      <c r="V65" s="30">
        <v>224165.17592146731</v>
      </c>
      <c r="W65" s="30">
        <v>235620.72966652954</v>
      </c>
      <c r="X65" s="30">
        <v>247602.9047600069</v>
      </c>
      <c r="Y65" s="30">
        <v>260102.82469402271</v>
      </c>
      <c r="Z65" s="30">
        <v>273137.37975823949</v>
      </c>
      <c r="AA65" s="30">
        <v>286750.5263836942</v>
      </c>
      <c r="AB65" s="30">
        <v>300936.29556562979</v>
      </c>
      <c r="AC65" s="30">
        <v>315711.75738802337</v>
      </c>
      <c r="AD65" s="30">
        <v>331125.36146080593</v>
      </c>
      <c r="AE65" s="30">
        <v>347167.86360872223</v>
      </c>
      <c r="AF65" s="30">
        <v>356049.56037448539</v>
      </c>
      <c r="AG65" s="30">
        <v>373228.05626650929</v>
      </c>
      <c r="AH65" s="30">
        <v>391068.88073621114</v>
      </c>
      <c r="AI65" s="30">
        <v>409762.52163387049</v>
      </c>
      <c r="AJ65" s="30">
        <v>429349.74478065374</v>
      </c>
      <c r="AK65" s="30">
        <v>449873.26466114534</v>
      </c>
      <c r="AL65" s="30">
        <v>471377.83757219161</v>
      </c>
      <c r="AM65" s="30">
        <v>493910.35922439018</v>
      </c>
      <c r="AN65" s="30">
        <v>517519.96700906742</v>
      </c>
      <c r="AO65" s="30">
        <v>542258.14715376077</v>
      </c>
      <c r="AP65" s="30">
        <v>568178.84699988354</v>
      </c>
    </row>
    <row r="66" spans="3:42" ht="15.75" x14ac:dyDescent="0.25">
      <c r="C66" s="204" t="s">
        <v>136</v>
      </c>
      <c r="D66" s="30">
        <v>97396.647103975003</v>
      </c>
      <c r="E66" s="30">
        <v>101593.23795996296</v>
      </c>
      <c r="F66" s="30">
        <v>108187.04835647094</v>
      </c>
      <c r="G66" s="30">
        <v>110058.03959719847</v>
      </c>
      <c r="H66" s="30">
        <v>112382.89582435405</v>
      </c>
      <c r="I66" s="30">
        <v>115484.38964846771</v>
      </c>
      <c r="J66" s="30">
        <v>118958.10819819044</v>
      </c>
      <c r="K66" s="30">
        <v>123006.92462947666</v>
      </c>
      <c r="L66" s="30">
        <v>124113.10427666824</v>
      </c>
      <c r="M66" s="30">
        <v>127518.91833064487</v>
      </c>
      <c r="N66" s="30">
        <v>130828.54062447126</v>
      </c>
      <c r="O66" s="30">
        <v>134647.79848226081</v>
      </c>
      <c r="P66" s="30">
        <v>138610.59684827281</v>
      </c>
      <c r="Q66" s="30">
        <v>142724.56979038421</v>
      </c>
      <c r="R66" s="30">
        <v>147089.3577899446</v>
      </c>
      <c r="S66" s="30">
        <v>151637.19666300871</v>
      </c>
      <c r="T66" s="30">
        <v>156018.01884771982</v>
      </c>
      <c r="U66" s="30">
        <v>161006.57125037795</v>
      </c>
      <c r="V66" s="30">
        <v>162066.49305547567</v>
      </c>
      <c r="W66" s="30">
        <v>166927.03189467854</v>
      </c>
      <c r="X66" s="30">
        <v>171968.06401460001</v>
      </c>
      <c r="Y66" s="30">
        <v>177166.39825128939</v>
      </c>
      <c r="Z66" s="30">
        <v>182525.1352847433</v>
      </c>
      <c r="AA66" s="30">
        <v>188039.97571308402</v>
      </c>
      <c r="AB66" s="30">
        <v>193676.26871137365</v>
      </c>
      <c r="AC66" s="30">
        <v>199479.81672010102</v>
      </c>
      <c r="AD66" s="30">
        <v>205428.01692656233</v>
      </c>
      <c r="AE66" s="30">
        <v>211519.06555947667</v>
      </c>
      <c r="AF66" s="30">
        <v>213008.17281277291</v>
      </c>
      <c r="AG66" s="30">
        <v>219220.63056300962</v>
      </c>
      <c r="AH66" s="30">
        <v>225567.63182908652</v>
      </c>
      <c r="AI66" s="30">
        <v>232098.39511139391</v>
      </c>
      <c r="AJ66" s="30">
        <v>238818.24079308496</v>
      </c>
      <c r="AK66" s="30">
        <v>245732.64329609342</v>
      </c>
      <c r="AL66" s="30">
        <v>252847.23554095259</v>
      </c>
      <c r="AM66" s="30">
        <v>260167.81353573763</v>
      </c>
      <c r="AN66" s="30">
        <v>267700.34109786944</v>
      </c>
      <c r="AO66" s="30">
        <v>275450.95471262699</v>
      </c>
      <c r="AP66" s="30">
        <v>283425.96853232599</v>
      </c>
    </row>
    <row r="67" spans="3:42" ht="15.75" x14ac:dyDescent="0.25">
      <c r="C67" s="204" t="s">
        <v>137</v>
      </c>
      <c r="D67" s="30">
        <v>97396.647103975003</v>
      </c>
      <c r="E67" s="30">
        <v>101593.23795996296</v>
      </c>
      <c r="F67" s="30">
        <v>108187.04835647094</v>
      </c>
      <c r="G67" s="30">
        <v>110291.00231683315</v>
      </c>
      <c r="H67" s="30">
        <v>112620.72767833075</v>
      </c>
      <c r="I67" s="30">
        <v>116888.80608994749</v>
      </c>
      <c r="J67" s="30">
        <v>122418.53891390079</v>
      </c>
      <c r="K67" s="30">
        <v>129181.21397099768</v>
      </c>
      <c r="L67" s="30">
        <v>133252.02356920662</v>
      </c>
      <c r="M67" s="30">
        <v>140028.56190052276</v>
      </c>
      <c r="N67" s="30">
        <v>146783.46910890687</v>
      </c>
      <c r="O67" s="30">
        <v>154148.85203533608</v>
      </c>
      <c r="P67" s="30">
        <v>161850.37043053287</v>
      </c>
      <c r="Q67" s="30">
        <v>169874.0826279294</v>
      </c>
      <c r="R67" s="30">
        <v>178377.76833354463</v>
      </c>
      <c r="S67" s="30">
        <v>187357.66987991278</v>
      </c>
      <c r="T67" s="30">
        <v>196396.93661041616</v>
      </c>
      <c r="U67" s="30">
        <v>206197.57486673625</v>
      </c>
      <c r="V67" s="30">
        <v>211170.97310667532</v>
      </c>
      <c r="W67" s="30">
        <v>221373.28124201432</v>
      </c>
      <c r="X67" s="30">
        <v>232136.1492710727</v>
      </c>
      <c r="Y67" s="30">
        <v>243427.57589928198</v>
      </c>
      <c r="Z67" s="30">
        <v>255263.48849904782</v>
      </c>
      <c r="AA67" s="30">
        <v>267660.29310589691</v>
      </c>
      <c r="AB67" s="30">
        <v>280611.04816109396</v>
      </c>
      <c r="AC67" s="30">
        <v>294158.34502097446</v>
      </c>
      <c r="AD67" s="30">
        <v>308323.3524341631</v>
      </c>
      <c r="AE67" s="30">
        <v>323095.04106843169</v>
      </c>
      <c r="AF67" s="30">
        <v>330805.38957592665</v>
      </c>
      <c r="AG67" s="30">
        <v>346526.49715157179</v>
      </c>
      <c r="AH67" s="30">
        <v>362884.07187573309</v>
      </c>
      <c r="AI67" s="30">
        <v>380013.79606914404</v>
      </c>
      <c r="AJ67" s="30">
        <v>397952.11858274473</v>
      </c>
      <c r="AK67" s="30">
        <v>416737.20881354535</v>
      </c>
      <c r="AL67" s="30">
        <v>436409.03792196786</v>
      </c>
      <c r="AM67" s="30">
        <v>457009.46388300334</v>
      </c>
      <c r="AN67" s="30">
        <v>478582.32055215811</v>
      </c>
      <c r="AO67" s="30">
        <v>501173.51093570405</v>
      </c>
      <c r="AP67" s="30">
        <v>524831.1048636951</v>
      </c>
    </row>
    <row r="68" spans="3:42" ht="15.75" x14ac:dyDescent="0.25">
      <c r="C68" s="204" t="s">
        <v>138</v>
      </c>
      <c r="D68" s="30">
        <v>97396.647103975003</v>
      </c>
      <c r="E68" s="30">
        <v>101593.23795996296</v>
      </c>
      <c r="F68" s="30">
        <v>108187.04835647094</v>
      </c>
      <c r="G68" s="30">
        <v>109152.28995708696</v>
      </c>
      <c r="H68" s="30">
        <v>111177.70257998626</v>
      </c>
      <c r="I68" s="30">
        <v>113218.22196864618</v>
      </c>
      <c r="J68" s="30">
        <v>115332.74142164874</v>
      </c>
      <c r="K68" s="30">
        <v>116079.25730379146</v>
      </c>
      <c r="L68" s="30">
        <v>115817.03383335653</v>
      </c>
      <c r="M68" s="30">
        <v>117767.19372674657</v>
      </c>
      <c r="N68" s="30">
        <v>119160.73104925794</v>
      </c>
      <c r="O68" s="30">
        <v>120855.79389454445</v>
      </c>
      <c r="P68" s="30">
        <v>122451.61159495986</v>
      </c>
      <c r="Q68" s="30">
        <v>124039.47649230679</v>
      </c>
      <c r="R68" s="30">
        <v>125582.33643658213</v>
      </c>
      <c r="S68" s="30">
        <v>127160.60285625044</v>
      </c>
      <c r="T68" s="30">
        <v>128335.80273689626</v>
      </c>
      <c r="U68" s="30">
        <v>129976.30883198998</v>
      </c>
      <c r="V68" s="30">
        <v>129615.15824767241</v>
      </c>
      <c r="W68" s="30">
        <v>130855.56033592431</v>
      </c>
      <c r="X68" s="30">
        <v>132108.32110796109</v>
      </c>
      <c r="Y68" s="30">
        <v>133378.25042406848</v>
      </c>
      <c r="Z68" s="30">
        <v>134659.07545026299</v>
      </c>
      <c r="AA68" s="30">
        <v>135936.39905587884</v>
      </c>
      <c r="AB68" s="30">
        <v>137289.2149178047</v>
      </c>
      <c r="AC68" s="30">
        <v>138647.09014931269</v>
      </c>
      <c r="AD68" s="30">
        <v>139992.44513989903</v>
      </c>
      <c r="AE68" s="30">
        <v>141332.49612603817</v>
      </c>
      <c r="AF68" s="30">
        <v>141004.78659820714</v>
      </c>
      <c r="AG68" s="30">
        <v>142289.14564738682</v>
      </c>
      <c r="AH68" s="30">
        <v>143549.06338394427</v>
      </c>
      <c r="AI68" s="30">
        <v>144820.13722587907</v>
      </c>
      <c r="AJ68" s="30">
        <v>146102.46595637643</v>
      </c>
      <c r="AK68" s="30">
        <v>147396.14923331022</v>
      </c>
      <c r="AL68" s="30">
        <v>148701.28759698785</v>
      </c>
      <c r="AM68" s="30">
        <v>150017.98247796393</v>
      </c>
      <c r="AN68" s="30">
        <v>151346.33620492317</v>
      </c>
      <c r="AO68" s="30">
        <v>152686.45201263286</v>
      </c>
      <c r="AP68" s="30">
        <v>154038.43404996599</v>
      </c>
    </row>
    <row r="69" spans="3:42" ht="15.75" x14ac:dyDescent="0.25">
      <c r="C69" s="204" t="s">
        <v>145</v>
      </c>
      <c r="D69" s="30">
        <v>91585.165300546447</v>
      </c>
      <c r="E69" s="30">
        <v>96179.210674494461</v>
      </c>
      <c r="F69" s="30">
        <v>100778.81702416867</v>
      </c>
      <c r="G69" s="30">
        <v>103901.45785936079</v>
      </c>
      <c r="H69" s="30">
        <v>106168.63505917312</v>
      </c>
      <c r="I69" s="30">
        <v>109966.88466862377</v>
      </c>
      <c r="J69" s="30">
        <v>115313.57823352191</v>
      </c>
      <c r="K69" s="30">
        <v>120858.32625814941</v>
      </c>
      <c r="L69" s="30">
        <v>125412.31593732203</v>
      </c>
      <c r="M69" s="30">
        <v>130140.23124936814</v>
      </c>
      <c r="N69" s="30">
        <v>133714.5569177235</v>
      </c>
      <c r="O69" s="30">
        <v>140234.71485613618</v>
      </c>
      <c r="P69" s="30">
        <v>145776.5287847202</v>
      </c>
      <c r="Q69" s="30">
        <v>151999.20465809174</v>
      </c>
      <c r="R69" s="30">
        <v>156640.16134936755</v>
      </c>
      <c r="S69" s="30">
        <v>160813.6754645262</v>
      </c>
      <c r="T69" s="30">
        <v>166022.14105728746</v>
      </c>
      <c r="U69" s="30">
        <v>171757.7357115864</v>
      </c>
      <c r="V69" s="30">
        <v>177547.53415836275</v>
      </c>
      <c r="W69" s="30">
        <v>182257.86312957885</v>
      </c>
      <c r="X69" s="30">
        <v>187521.79296744539</v>
      </c>
      <c r="Y69" s="30">
        <v>192858.64401928673</v>
      </c>
      <c r="Z69" s="30">
        <v>197153.12054947298</v>
      </c>
      <c r="AA69" s="30">
        <v>201480.94216957735</v>
      </c>
      <c r="AB69" s="30">
        <v>206049.07496850795</v>
      </c>
      <c r="AC69" s="30">
        <v>210059.2038569366</v>
      </c>
      <c r="AD69" s="30">
        <v>214253.23124352065</v>
      </c>
      <c r="AE69" s="30">
        <v>218408.16133018548</v>
      </c>
      <c r="AF69" s="30">
        <v>222802.87331212207</v>
      </c>
      <c r="AG69" s="30">
        <v>227113.4615442089</v>
      </c>
      <c r="AH69" s="30">
        <v>231547.66604107351</v>
      </c>
      <c r="AI69" s="30">
        <v>235884.48923413068</v>
      </c>
      <c r="AJ69" s="30">
        <v>240432.14033877963</v>
      </c>
      <c r="AK69" s="30">
        <v>244416.60863817981</v>
      </c>
      <c r="AL69" s="30">
        <v>248648.45859686533</v>
      </c>
      <c r="AM69" s="30">
        <v>252865.72311622725</v>
      </c>
      <c r="AN69" s="30">
        <v>257390.31193107189</v>
      </c>
      <c r="AO69" s="30">
        <v>261290.45492851228</v>
      </c>
      <c r="AP69" s="30">
        <v>265563.8055224967</v>
      </c>
    </row>
    <row r="70" spans="3:42" ht="15.75" x14ac:dyDescent="0.25">
      <c r="C70" s="204" t="s">
        <v>146</v>
      </c>
      <c r="D70" s="30">
        <v>84023.087431693988</v>
      </c>
      <c r="E70" s="30">
        <v>88237.807958251797</v>
      </c>
      <c r="F70" s="30">
        <v>92457.630297402444</v>
      </c>
      <c r="G70" s="30">
        <v>95322.438403083288</v>
      </c>
      <c r="H70" s="30">
        <v>97402.41748547992</v>
      </c>
      <c r="I70" s="30">
        <v>100887.0501547007</v>
      </c>
      <c r="J70" s="30">
        <v>105792.27360873569</v>
      </c>
      <c r="K70" s="30">
        <v>110879.19840197191</v>
      </c>
      <c r="L70" s="30">
        <v>115057.1705846991</v>
      </c>
      <c r="M70" s="30">
        <v>119394.70756822765</v>
      </c>
      <c r="N70" s="30">
        <v>122673.90542910411</v>
      </c>
      <c r="O70" s="30">
        <v>128655.70170287722</v>
      </c>
      <c r="P70" s="30">
        <v>133739.93466488092</v>
      </c>
      <c r="Q70" s="30">
        <v>139448.8116129282</v>
      </c>
      <c r="R70" s="30">
        <v>143706.5700452913</v>
      </c>
      <c r="S70" s="30">
        <v>147535.48207754697</v>
      </c>
      <c r="T70" s="30">
        <v>152313.89087824538</v>
      </c>
      <c r="U70" s="30">
        <v>157575.90432255634</v>
      </c>
      <c r="V70" s="30">
        <v>162887.64601684653</v>
      </c>
      <c r="W70" s="30">
        <v>167209.04874273288</v>
      </c>
      <c r="X70" s="30">
        <v>171568.29205674428</v>
      </c>
      <c r="Y70" s="30">
        <v>176934.53579751076</v>
      </c>
      <c r="Z70" s="30">
        <v>180874.42252245225</v>
      </c>
      <c r="AA70" s="30">
        <v>184844.90107300674</v>
      </c>
      <c r="AB70" s="30">
        <v>188519.35720535766</v>
      </c>
      <c r="AC70" s="30">
        <v>192714.86592379503</v>
      </c>
      <c r="AD70" s="30">
        <v>196562.59747111987</v>
      </c>
      <c r="AE70" s="30">
        <v>200374.45993594997</v>
      </c>
      <c r="AF70" s="30">
        <v>203847.8186166455</v>
      </c>
      <c r="AG70" s="30">
        <v>208360.97389376961</v>
      </c>
      <c r="AH70" s="30">
        <v>212429.05141382889</v>
      </c>
      <c r="AI70" s="30">
        <v>216407.78828819326</v>
      </c>
      <c r="AJ70" s="30">
        <v>219977.26781885634</v>
      </c>
      <c r="AK70" s="30">
        <v>224235.42076897228</v>
      </c>
      <c r="AL70" s="30">
        <v>228117.85192372964</v>
      </c>
      <c r="AM70" s="30">
        <v>231986.90194149289</v>
      </c>
      <c r="AN70" s="30">
        <v>235492.71533273484</v>
      </c>
      <c r="AO70" s="30">
        <v>239716.01369588281</v>
      </c>
      <c r="AP70" s="30">
        <v>243636.51882797858</v>
      </c>
    </row>
    <row r="72" spans="3:42" ht="20.25" x14ac:dyDescent="0.3">
      <c r="C72" s="2" t="s">
        <v>11</v>
      </c>
      <c r="D72" s="7" t="s">
        <v>17</v>
      </c>
      <c r="AH72" s="8" t="s">
        <v>17</v>
      </c>
    </row>
    <row r="73" spans="3:42" ht="15.75" x14ac:dyDescent="0.25">
      <c r="D73" s="205">
        <v>2012</v>
      </c>
      <c r="E73" s="205">
        <v>2013</v>
      </c>
      <c r="F73" s="205">
        <v>2014</v>
      </c>
      <c r="G73" s="205">
        <v>2015</v>
      </c>
      <c r="H73" s="205">
        <v>2016</v>
      </c>
      <c r="I73" s="205">
        <v>2017</v>
      </c>
      <c r="J73" s="205">
        <v>2018</v>
      </c>
      <c r="K73" s="205">
        <v>2019</v>
      </c>
      <c r="L73" s="205">
        <v>2020</v>
      </c>
      <c r="M73" s="205">
        <v>2021</v>
      </c>
      <c r="N73" s="205">
        <v>2022</v>
      </c>
      <c r="O73" s="205">
        <v>2023</v>
      </c>
      <c r="P73" s="205">
        <v>2024</v>
      </c>
      <c r="Q73" s="205">
        <v>2025</v>
      </c>
      <c r="R73" s="205">
        <v>2026</v>
      </c>
      <c r="S73" s="205">
        <v>2027</v>
      </c>
      <c r="T73" s="205">
        <v>2028</v>
      </c>
      <c r="U73" s="205">
        <v>2029</v>
      </c>
      <c r="V73" s="205">
        <v>2030</v>
      </c>
      <c r="W73" s="205">
        <v>2031</v>
      </c>
      <c r="X73" s="205">
        <v>2032</v>
      </c>
      <c r="Y73" s="205">
        <v>2033</v>
      </c>
      <c r="Z73" s="205">
        <v>2034</v>
      </c>
      <c r="AA73" s="205">
        <v>2035</v>
      </c>
      <c r="AB73" s="205">
        <v>2036</v>
      </c>
      <c r="AC73" s="205">
        <v>2037</v>
      </c>
      <c r="AD73" s="205">
        <v>2038</v>
      </c>
      <c r="AE73" s="205">
        <v>2039</v>
      </c>
      <c r="AF73" s="205">
        <v>2040</v>
      </c>
      <c r="AG73" s="205">
        <v>2041</v>
      </c>
      <c r="AH73" s="205">
        <v>2042</v>
      </c>
      <c r="AI73" s="205">
        <v>2043</v>
      </c>
      <c r="AJ73" s="205">
        <v>2044</v>
      </c>
      <c r="AK73" s="205">
        <v>2045</v>
      </c>
      <c r="AL73" s="205">
        <v>2046</v>
      </c>
      <c r="AM73" s="205">
        <v>2047</v>
      </c>
      <c r="AN73" s="205">
        <v>2048</v>
      </c>
      <c r="AO73" s="205">
        <v>2049</v>
      </c>
      <c r="AP73" s="205">
        <v>2050</v>
      </c>
    </row>
    <row r="74" spans="3:42" ht="15.75" x14ac:dyDescent="0.25">
      <c r="C74" s="204" t="s">
        <v>133</v>
      </c>
      <c r="D74" s="30">
        <v>135741.76488169175</v>
      </c>
      <c r="E74" s="30">
        <v>140499.01609311264</v>
      </c>
      <c r="F74" s="30">
        <v>145677.70401347804</v>
      </c>
      <c r="G74" s="30">
        <v>149800.40407947195</v>
      </c>
      <c r="H74" s="30">
        <v>153156.80552692508</v>
      </c>
      <c r="I74" s="30">
        <v>158184.68151132105</v>
      </c>
      <c r="J74" s="30">
        <v>162999.35177666339</v>
      </c>
      <c r="K74" s="30">
        <v>168880.59146245845</v>
      </c>
      <c r="L74" s="30">
        <v>170936.62781553486</v>
      </c>
      <c r="M74" s="30">
        <v>176411.34575355824</v>
      </c>
      <c r="N74" s="30">
        <v>181926.4327112438</v>
      </c>
      <c r="O74" s="30">
        <v>187444.47519843804</v>
      </c>
      <c r="P74" s="30">
        <v>192960.70355110322</v>
      </c>
      <c r="Q74" s="30">
        <v>198695.8608840142</v>
      </c>
      <c r="R74" s="30">
        <v>204486.33925316812</v>
      </c>
      <c r="S74" s="30">
        <v>210394.2869893075</v>
      </c>
      <c r="T74" s="30">
        <v>216580.31972682237</v>
      </c>
      <c r="U74" s="30">
        <v>222612.82004287676</v>
      </c>
      <c r="V74" s="30">
        <v>224670.06748381333</v>
      </c>
      <c r="W74" s="30">
        <v>231010.0928485078</v>
      </c>
      <c r="X74" s="30">
        <v>237419.92501501081</v>
      </c>
      <c r="Y74" s="30">
        <v>243919.65100304817</v>
      </c>
      <c r="Z74" s="30">
        <v>250494.35453734989</v>
      </c>
      <c r="AA74" s="30">
        <v>257179.82172916812</v>
      </c>
      <c r="AB74" s="30">
        <v>263951.70344381564</v>
      </c>
      <c r="AC74" s="30">
        <v>270813.90939762531</v>
      </c>
      <c r="AD74" s="30">
        <v>277773.47328159329</v>
      </c>
      <c r="AE74" s="30">
        <v>284824.58693722088</v>
      </c>
      <c r="AF74" s="30">
        <v>286453.83069863269</v>
      </c>
      <c r="AG74" s="30">
        <v>293522.33177357214</v>
      </c>
      <c r="AH74" s="30">
        <v>300689.14319618826</v>
      </c>
      <c r="AI74" s="30">
        <v>308030.94364146917</v>
      </c>
      <c r="AJ74" s="30">
        <v>315552.00574284239</v>
      </c>
      <c r="AK74" s="30">
        <v>323256.70645683032</v>
      </c>
      <c r="AL74" s="30">
        <v>331149.5296102633</v>
      </c>
      <c r="AM74" s="30">
        <v>339235.06850968709</v>
      </c>
      <c r="AN74" s="30">
        <v>347518.02861448308</v>
      </c>
      <c r="AO74" s="30">
        <v>356003.23027525691</v>
      </c>
      <c r="AP74" s="30">
        <v>364695.61153908918</v>
      </c>
    </row>
    <row r="75" spans="3:42" ht="15.75" x14ac:dyDescent="0.25">
      <c r="C75" s="204" t="s">
        <v>134</v>
      </c>
      <c r="D75" s="30">
        <v>135741.76488169175</v>
      </c>
      <c r="E75" s="30">
        <v>140499.01609311264</v>
      </c>
      <c r="F75" s="30">
        <v>145677.70401347804</v>
      </c>
      <c r="G75" s="30">
        <v>149010.61505506336</v>
      </c>
      <c r="H75" s="30">
        <v>151775.49807845452</v>
      </c>
      <c r="I75" s="30">
        <v>155313.63032988529</v>
      </c>
      <c r="J75" s="30">
        <v>158686.75700880031</v>
      </c>
      <c r="K75" s="30">
        <v>162807.9592093683</v>
      </c>
      <c r="L75" s="30">
        <v>163268.12719489756</v>
      </c>
      <c r="M75" s="30">
        <v>166748.06350938132</v>
      </c>
      <c r="N75" s="30">
        <v>170057.94260038255</v>
      </c>
      <c r="O75" s="30">
        <v>173054.1566253716</v>
      </c>
      <c r="P75" s="30">
        <v>175907.72802661092</v>
      </c>
      <c r="Q75" s="30">
        <v>178758.43703517405</v>
      </c>
      <c r="R75" s="30">
        <v>181532.93781124288</v>
      </c>
      <c r="S75" s="30">
        <v>184286.0727486941</v>
      </c>
      <c r="T75" s="30">
        <v>187186.48994509428</v>
      </c>
      <c r="U75" s="30">
        <v>189846.56393988081</v>
      </c>
      <c r="V75" s="30">
        <v>189171.71830693114</v>
      </c>
      <c r="W75" s="30">
        <v>191949.93810372922</v>
      </c>
      <c r="X75" s="30">
        <v>194694.95633348534</v>
      </c>
      <c r="Y75" s="30">
        <v>197418.53351401052</v>
      </c>
      <c r="Z75" s="30">
        <v>200114.08598995599</v>
      </c>
      <c r="AA75" s="30">
        <v>202747.52588635348</v>
      </c>
      <c r="AB75" s="30">
        <v>205402.60972183396</v>
      </c>
      <c r="AC75" s="30">
        <v>208040.45495099545</v>
      </c>
      <c r="AD75" s="30">
        <v>210648.51523811297</v>
      </c>
      <c r="AE75" s="30">
        <v>213231.31170547102</v>
      </c>
      <c r="AF75" s="30">
        <v>211901.5500075364</v>
      </c>
      <c r="AG75" s="30">
        <v>214372.60447794269</v>
      </c>
      <c r="AH75" s="30">
        <v>216820.95747788509</v>
      </c>
      <c r="AI75" s="30">
        <v>219297.27315723294</v>
      </c>
      <c r="AJ75" s="30">
        <v>221801.87087820217</v>
      </c>
      <c r="AK75" s="30">
        <v>224335.07365044986</v>
      </c>
      <c r="AL75" s="30">
        <v>226897.20817273154</v>
      </c>
      <c r="AM75" s="30">
        <v>229488.60487503459</v>
      </c>
      <c r="AN75" s="30">
        <v>232109.59796119266</v>
      </c>
      <c r="AO75" s="30">
        <v>234760.52545198676</v>
      </c>
      <c r="AP75" s="30">
        <v>237441.72922873875</v>
      </c>
    </row>
    <row r="76" spans="3:42" ht="15.75" x14ac:dyDescent="0.25">
      <c r="C76" s="204" t="s">
        <v>135</v>
      </c>
      <c r="D76" s="30">
        <v>135741.76488169175</v>
      </c>
      <c r="E76" s="30">
        <v>140499.01609311264</v>
      </c>
      <c r="F76" s="30">
        <v>145677.70401347804</v>
      </c>
      <c r="G76" s="30">
        <v>150088.60324590607</v>
      </c>
      <c r="H76" s="30">
        <v>153553.9253564316</v>
      </c>
      <c r="I76" s="30">
        <v>160051.71363081108</v>
      </c>
      <c r="J76" s="30">
        <v>166984.49461949072</v>
      </c>
      <c r="K76" s="30">
        <v>175749.83118860764</v>
      </c>
      <c r="L76" s="30">
        <v>180785.70277080577</v>
      </c>
      <c r="M76" s="30">
        <v>189771.32617847555</v>
      </c>
      <c r="N76" s="30">
        <v>198882.19693834297</v>
      </c>
      <c r="O76" s="30">
        <v>208063.32571523683</v>
      </c>
      <c r="P76" s="30">
        <v>217357.85798409441</v>
      </c>
      <c r="Q76" s="30">
        <v>227017.22060109797</v>
      </c>
      <c r="R76" s="30">
        <v>236880.26736518735</v>
      </c>
      <c r="S76" s="30">
        <v>247066.60313838476</v>
      </c>
      <c r="T76" s="30">
        <v>257786.99520389573</v>
      </c>
      <c r="U76" s="30">
        <v>268501.1716359944</v>
      </c>
      <c r="V76" s="30">
        <v>274429.05470297002</v>
      </c>
      <c r="W76" s="30">
        <v>285882.57170446526</v>
      </c>
      <c r="X76" s="30">
        <v>297665.42727338674</v>
      </c>
      <c r="Y76" s="30">
        <v>309785.03962800722</v>
      </c>
      <c r="Z76" s="30">
        <v>322249.13877904962</v>
      </c>
      <c r="AA76" s="30">
        <v>335099.64966155682</v>
      </c>
      <c r="AB76" s="30">
        <v>348340.57861917786</v>
      </c>
      <c r="AC76" s="30">
        <v>361972.50338016654</v>
      </c>
      <c r="AD76" s="30">
        <v>376021.25163006457</v>
      </c>
      <c r="AE76" s="30">
        <v>390495.83427770878</v>
      </c>
      <c r="AF76" s="30">
        <v>397422.45458162826</v>
      </c>
      <c r="AG76" s="30">
        <v>412410.66568345169</v>
      </c>
      <c r="AH76" s="30">
        <v>427854.68123850599</v>
      </c>
      <c r="AI76" s="30">
        <v>443877.04657040106</v>
      </c>
      <c r="AJ76" s="30">
        <v>460499.41980704921</v>
      </c>
      <c r="AK76" s="30">
        <v>477744.27013313753</v>
      </c>
      <c r="AL76" s="30">
        <v>495634.90816270176</v>
      </c>
      <c r="AM76" s="30">
        <v>514195.51744909695</v>
      </c>
      <c r="AN76" s="30">
        <v>533451.18717495806</v>
      </c>
      <c r="AO76" s="30">
        <v>553427.94606633903</v>
      </c>
      <c r="AP76" s="30">
        <v>574152.79757687368</v>
      </c>
    </row>
    <row r="77" spans="3:42" ht="15.75" x14ac:dyDescent="0.25">
      <c r="C77" s="204" t="s">
        <v>136</v>
      </c>
      <c r="D77" s="30">
        <v>135741.76488169175</v>
      </c>
      <c r="E77" s="30">
        <v>140499.01609311264</v>
      </c>
      <c r="F77" s="30">
        <v>145677.70401347804</v>
      </c>
      <c r="G77" s="30">
        <v>149710.48954368598</v>
      </c>
      <c r="H77" s="30">
        <v>153030.1285564024</v>
      </c>
      <c r="I77" s="30">
        <v>157988.45654979307</v>
      </c>
      <c r="J77" s="30">
        <v>162731.60296760531</v>
      </c>
      <c r="K77" s="30">
        <v>168079.52121942074</v>
      </c>
      <c r="L77" s="30">
        <v>170133.84103098119</v>
      </c>
      <c r="M77" s="30">
        <v>175432.04559000098</v>
      </c>
      <c r="N77" s="30">
        <v>180740.34755827198</v>
      </c>
      <c r="O77" s="30">
        <v>186057.17381183631</v>
      </c>
      <c r="P77" s="30">
        <v>191375.42815002555</v>
      </c>
      <c r="Q77" s="30">
        <v>196878.16166170698</v>
      </c>
      <c r="R77" s="30">
        <v>202455.34565385041</v>
      </c>
      <c r="S77" s="30">
        <v>208133.32199481473</v>
      </c>
      <c r="T77" s="30">
        <v>214069.38466763913</v>
      </c>
      <c r="U77" s="30">
        <v>219860.47203663911</v>
      </c>
      <c r="V77" s="30">
        <v>221363.41276102993</v>
      </c>
      <c r="W77" s="30">
        <v>227433.0933296493</v>
      </c>
      <c r="X77" s="30">
        <v>233578.44950284803</v>
      </c>
      <c r="Y77" s="30">
        <v>239813.34991605309</v>
      </c>
      <c r="Z77" s="30">
        <v>246126.22611235626</v>
      </c>
      <c r="AA77" s="30">
        <v>252546.65741845637</v>
      </c>
      <c r="AB77" s="30">
        <v>259052.25413882668</v>
      </c>
      <c r="AC77" s="30">
        <v>265654.35473135801</v>
      </c>
      <c r="AD77" s="30">
        <v>272354.28366506746</v>
      </c>
      <c r="AE77" s="30">
        <v>279146.07235091261</v>
      </c>
      <c r="AF77" s="30">
        <v>280046.8898439951</v>
      </c>
      <c r="AG77" s="30">
        <v>286766.41663923609</v>
      </c>
      <c r="AH77" s="30">
        <v>293585.14775338362</v>
      </c>
      <c r="AI77" s="30">
        <v>300566.01463835093</v>
      </c>
      <c r="AJ77" s="30">
        <v>307712.87255807786</v>
      </c>
      <c r="AK77" s="30">
        <v>315029.66844696016</v>
      </c>
      <c r="AL77" s="30">
        <v>322520.44308958948</v>
      </c>
      <c r="AM77" s="30">
        <v>330189.33335232304</v>
      </c>
      <c r="AN77" s="30">
        <v>338040.57446791558</v>
      </c>
      <c r="AO77" s="30">
        <v>346078.50237447536</v>
      </c>
      <c r="AP77" s="30">
        <v>354307.55611003586</v>
      </c>
    </row>
    <row r="78" spans="3:42" ht="15.75" x14ac:dyDescent="0.25">
      <c r="C78" s="204" t="s">
        <v>137</v>
      </c>
      <c r="D78" s="30">
        <v>135741.76488169175</v>
      </c>
      <c r="E78" s="30">
        <v>140499.01609311264</v>
      </c>
      <c r="F78" s="30">
        <v>145677.70401347804</v>
      </c>
      <c r="G78" s="30">
        <v>149411.10812263994</v>
      </c>
      <c r="H78" s="30">
        <v>152825.37468688813</v>
      </c>
      <c r="I78" s="30">
        <v>159238.62010843959</v>
      </c>
      <c r="J78" s="30">
        <v>166100.76029375748</v>
      </c>
      <c r="K78" s="30">
        <v>173944.22195645265</v>
      </c>
      <c r="L78" s="30">
        <v>178904.00136391912</v>
      </c>
      <c r="M78" s="30">
        <v>187696.4985613279</v>
      </c>
      <c r="N78" s="30">
        <v>196590.23201246688</v>
      </c>
      <c r="O78" s="30">
        <v>205543.75039601367</v>
      </c>
      <c r="P78" s="30">
        <v>214608.31209436312</v>
      </c>
      <c r="Q78" s="30">
        <v>223999.225026175</v>
      </c>
      <c r="R78" s="30">
        <v>233606.83819007321</v>
      </c>
      <c r="S78" s="30">
        <v>243514.15240770433</v>
      </c>
      <c r="T78" s="30">
        <v>253927.06863236087</v>
      </c>
      <c r="U78" s="30">
        <v>264326.47104320012</v>
      </c>
      <c r="V78" s="30">
        <v>269439.37594487105</v>
      </c>
      <c r="W78" s="30">
        <v>280530.77610804571</v>
      </c>
      <c r="X78" s="30">
        <v>291951.82515481563</v>
      </c>
      <c r="Y78" s="30">
        <v>303704.0698253641</v>
      </c>
      <c r="Z78" s="30">
        <v>315798.22626650828</v>
      </c>
      <c r="AA78" s="30">
        <v>328270.27683718363</v>
      </c>
      <c r="AB78" s="30">
        <v>341126.09325257281</v>
      </c>
      <c r="AC78" s="30">
        <v>354373.91628475802</v>
      </c>
      <c r="AD78" s="30">
        <v>368032.99839661433</v>
      </c>
      <c r="AE78" s="30">
        <v>382112.59421603277</v>
      </c>
      <c r="AF78" s="30">
        <v>387788.62677569292</v>
      </c>
      <c r="AG78" s="30">
        <v>402193.96681118192</v>
      </c>
      <c r="AH78" s="30">
        <v>417044.88236372656</v>
      </c>
      <c r="AI78" s="30">
        <v>432444.1644034601</v>
      </c>
      <c r="AJ78" s="30">
        <v>448412.06123111583</v>
      </c>
      <c r="AK78" s="30">
        <v>464969.56881106459</v>
      </c>
      <c r="AL78" s="30">
        <v>482138.45837861503</v>
      </c>
      <c r="AM78" s="30">
        <v>499941.30506670667</v>
      </c>
      <c r="AN78" s="30">
        <v>518401.51758963661</v>
      </c>
      <c r="AO78" s="30">
        <v>537543.36902285076</v>
      </c>
      <c r="AP78" s="30">
        <v>557392.02871927153</v>
      </c>
    </row>
    <row r="79" spans="3:42" ht="15.75" x14ac:dyDescent="0.25">
      <c r="C79" s="204" t="s">
        <v>138</v>
      </c>
      <c r="D79" s="30">
        <v>135741.76488169175</v>
      </c>
      <c r="E79" s="30">
        <v>140499.01609311264</v>
      </c>
      <c r="F79" s="30">
        <v>145677.70401347804</v>
      </c>
      <c r="G79" s="30">
        <v>150370.71070670566</v>
      </c>
      <c r="H79" s="30">
        <v>153162.63685010182</v>
      </c>
      <c r="I79" s="30">
        <v>156751.73847849894</v>
      </c>
      <c r="J79" s="30">
        <v>160145.96233005423</v>
      </c>
      <c r="K79" s="30">
        <v>165391.04306760919</v>
      </c>
      <c r="L79" s="30">
        <v>168690.57816670937</v>
      </c>
      <c r="M79" s="30">
        <v>172450.56295817773</v>
      </c>
      <c r="N79" s="30">
        <v>176153.69849397655</v>
      </c>
      <c r="O79" s="30">
        <v>179406.24363529636</v>
      </c>
      <c r="P79" s="30">
        <v>182525.70524766657</v>
      </c>
      <c r="Q79" s="30">
        <v>185632.74551892857</v>
      </c>
      <c r="R79" s="30">
        <v>188663.90378955242</v>
      </c>
      <c r="S79" s="30">
        <v>191656.12809947284</v>
      </c>
      <c r="T79" s="30">
        <v>194915.95019591949</v>
      </c>
      <c r="U79" s="30">
        <v>197779.63956979237</v>
      </c>
      <c r="V79" s="30">
        <v>199553.89639289593</v>
      </c>
      <c r="W79" s="30">
        <v>202680.43099488248</v>
      </c>
      <c r="X79" s="30">
        <v>205756.43493366224</v>
      </c>
      <c r="Y79" s="30">
        <v>208791.70739459162</v>
      </c>
      <c r="Z79" s="30">
        <v>211778.29655501567</v>
      </c>
      <c r="AA79" s="30">
        <v>214731.08140177903</v>
      </c>
      <c r="AB79" s="30">
        <v>217657.03566433841</v>
      </c>
      <c r="AC79" s="30">
        <v>220554.54969741861</v>
      </c>
      <c r="AD79" s="30">
        <v>223414.42032221667</v>
      </c>
      <c r="AE79" s="30">
        <v>226233.72242131279</v>
      </c>
      <c r="AF79" s="30">
        <v>227328.94750401325</v>
      </c>
      <c r="AG79" s="30">
        <v>230046.67064322723</v>
      </c>
      <c r="AH79" s="30">
        <v>232731.36288098097</v>
      </c>
      <c r="AI79" s="30">
        <v>235447.38603255019</v>
      </c>
      <c r="AJ79" s="30">
        <v>238195.1057361807</v>
      </c>
      <c r="AK79" s="30">
        <v>240974.89189719237</v>
      </c>
      <c r="AL79" s="30">
        <v>243787.11873777665</v>
      </c>
      <c r="AM79" s="30">
        <v>246632.16484737539</v>
      </c>
      <c r="AN79" s="30">
        <v>249510.41323364753</v>
      </c>
      <c r="AO79" s="30">
        <v>252422.25137403063</v>
      </c>
      <c r="AP79" s="30">
        <v>255368.0712679041</v>
      </c>
    </row>
    <row r="80" spans="3:42" ht="15.75" x14ac:dyDescent="0.25">
      <c r="C80" s="204" t="s">
        <v>145</v>
      </c>
      <c r="D80" s="30">
        <v>150019.48494145201</v>
      </c>
      <c r="E80" s="30">
        <v>149676.87290019571</v>
      </c>
      <c r="F80" s="30">
        <v>151898.16727589373</v>
      </c>
      <c r="G80" s="30">
        <v>159356.10751416159</v>
      </c>
      <c r="H80" s="30">
        <v>164482.45378845322</v>
      </c>
      <c r="I80" s="30">
        <v>169514.30238053555</v>
      </c>
      <c r="J80" s="30">
        <v>174886.74748021408</v>
      </c>
      <c r="K80" s="30">
        <v>180259.45704420502</v>
      </c>
      <c r="L80" s="30">
        <v>184937.5725532221</v>
      </c>
      <c r="M80" s="30">
        <v>190912.51876553043</v>
      </c>
      <c r="N80" s="30">
        <v>195808.14057035526</v>
      </c>
      <c r="O80" s="30">
        <v>201317.89904653464</v>
      </c>
      <c r="P80" s="30">
        <v>208793.2029102403</v>
      </c>
      <c r="Q80" s="30">
        <v>217054.36124819983</v>
      </c>
      <c r="R80" s="30">
        <v>223660.41255947028</v>
      </c>
      <c r="S80" s="30">
        <v>229275.73214867295</v>
      </c>
      <c r="T80" s="30">
        <v>235099.93568427768</v>
      </c>
      <c r="U80" s="30">
        <v>243921.18085492752</v>
      </c>
      <c r="V80" s="30">
        <v>250392.71448308372</v>
      </c>
      <c r="W80" s="30">
        <v>257594.98795375324</v>
      </c>
      <c r="X80" s="30">
        <v>265292.13905676914</v>
      </c>
      <c r="Y80" s="30">
        <v>272278.83752529643</v>
      </c>
      <c r="Z80" s="30">
        <v>279744.02592493896</v>
      </c>
      <c r="AA80" s="30">
        <v>287256.62679556222</v>
      </c>
      <c r="AB80" s="30">
        <v>295022.70536595082</v>
      </c>
      <c r="AC80" s="30">
        <v>302866.02956618083</v>
      </c>
      <c r="AD80" s="30">
        <v>310904.07738960302</v>
      </c>
      <c r="AE80" s="30">
        <v>319183.541723918</v>
      </c>
      <c r="AF80" s="30">
        <v>327575.03810782911</v>
      </c>
      <c r="AG80" s="30">
        <v>336056.91832799237</v>
      </c>
      <c r="AH80" s="30">
        <v>344837.58568779798</v>
      </c>
      <c r="AI80" s="30">
        <v>353791.61381137144</v>
      </c>
      <c r="AJ80" s="30">
        <v>363064.92882244033</v>
      </c>
      <c r="AK80" s="30">
        <v>372189.47023267724</v>
      </c>
      <c r="AL80" s="30">
        <v>381633.34622419748</v>
      </c>
      <c r="AM80" s="30">
        <v>391252.22492682462</v>
      </c>
      <c r="AN80" s="30">
        <v>401198.57829254476</v>
      </c>
      <c r="AO80" s="30">
        <v>410991.770161747</v>
      </c>
      <c r="AP80" s="30">
        <v>421109.85805912863</v>
      </c>
    </row>
    <row r="81" spans="2:42" ht="15.75" x14ac:dyDescent="0.25">
      <c r="C81" s="204" t="s">
        <v>146</v>
      </c>
      <c r="D81" s="30">
        <v>131596.03942232631</v>
      </c>
      <c r="E81" s="30">
        <v>131295.5025440313</v>
      </c>
      <c r="F81" s="30">
        <v>133244.00638236292</v>
      </c>
      <c r="G81" s="30">
        <v>139786.05922294877</v>
      </c>
      <c r="H81" s="30">
        <v>144282.85420039753</v>
      </c>
      <c r="I81" s="30">
        <v>148696.75647415395</v>
      </c>
      <c r="J81" s="30">
        <v>153409.42761422286</v>
      </c>
      <c r="K81" s="30">
        <v>158122.33074053068</v>
      </c>
      <c r="L81" s="30">
        <v>162225.94083615972</v>
      </c>
      <c r="M81" s="30">
        <v>167467.12172414947</v>
      </c>
      <c r="N81" s="30">
        <v>171761.5268161011</v>
      </c>
      <c r="O81" s="30">
        <v>176594.64828643389</v>
      </c>
      <c r="P81" s="30">
        <v>183151.93237740375</v>
      </c>
      <c r="Q81" s="30">
        <v>190398.56249842086</v>
      </c>
      <c r="R81" s="30">
        <v>196193.34435041252</v>
      </c>
      <c r="S81" s="30">
        <v>201119.06328830958</v>
      </c>
      <c r="T81" s="30">
        <v>206228.01375813829</v>
      </c>
      <c r="U81" s="30">
        <v>213965.94811835742</v>
      </c>
      <c r="V81" s="30">
        <v>219642.73200270499</v>
      </c>
      <c r="W81" s="30">
        <v>225960.5157489063</v>
      </c>
      <c r="X81" s="30">
        <v>232076.57644454204</v>
      </c>
      <c r="Y81" s="30">
        <v>238841.08554850565</v>
      </c>
      <c r="Z81" s="30">
        <v>245389.496425385</v>
      </c>
      <c r="AA81" s="30">
        <v>251979.49718908963</v>
      </c>
      <c r="AB81" s="30">
        <v>258084.76526357021</v>
      </c>
      <c r="AC81" s="30">
        <v>265671.95575980772</v>
      </c>
      <c r="AD81" s="30">
        <v>272722.87490316055</v>
      </c>
      <c r="AE81" s="30">
        <v>279985.56291571748</v>
      </c>
      <c r="AF81" s="30">
        <v>286561.42486184835</v>
      </c>
      <c r="AG81" s="30">
        <v>294786.77046315116</v>
      </c>
      <c r="AH81" s="30">
        <v>302489.11025245435</v>
      </c>
      <c r="AI81" s="30">
        <v>310343.52088716789</v>
      </c>
      <c r="AJ81" s="30">
        <v>317607.84924789262</v>
      </c>
      <c r="AK81" s="30">
        <v>326481.99143217294</v>
      </c>
      <c r="AL81" s="30">
        <v>334766.09317912057</v>
      </c>
      <c r="AM81" s="30">
        <v>343203.70607616188</v>
      </c>
      <c r="AN81" s="30">
        <v>350967.02395930118</v>
      </c>
      <c r="AO81" s="30">
        <v>360519.09663311136</v>
      </c>
      <c r="AP81" s="30">
        <v>369394.61233256897</v>
      </c>
    </row>
    <row r="83" spans="2:42" ht="18.75" x14ac:dyDescent="0.3">
      <c r="B83" s="16" t="s">
        <v>28</v>
      </c>
    </row>
  </sheetData>
  <hyperlinks>
    <hyperlink ref="B83" location="Índice!A1" display="Índic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64"/>
  <sheetViews>
    <sheetView zoomScale="80" zoomScaleNormal="80" workbookViewId="0"/>
  </sheetViews>
  <sheetFormatPr baseColWidth="10" defaultRowHeight="15" x14ac:dyDescent="0.25"/>
  <cols>
    <col min="1" max="1" width="11.42578125" style="8"/>
    <col min="2" max="2" width="11.28515625" style="8" customWidth="1"/>
    <col min="3" max="3" width="35.140625" style="8" customWidth="1"/>
    <col min="4" max="4" width="11.5703125" style="8" bestFit="1" customWidth="1"/>
    <col min="5" max="5" width="8.140625" style="8" bestFit="1" customWidth="1"/>
    <col min="6" max="6" width="13.42578125" style="8" bestFit="1" customWidth="1"/>
    <col min="7" max="7" width="11.42578125" style="8" customWidth="1"/>
    <col min="8" max="8" width="9.140625" style="8" customWidth="1"/>
    <col min="9" max="9" width="9.5703125" style="8" bestFit="1" customWidth="1"/>
    <col min="10" max="10" width="11.5703125" style="8" bestFit="1" customWidth="1"/>
    <col min="11" max="11" width="10.7109375" style="8" bestFit="1" customWidth="1"/>
    <col min="12" max="12" width="17.42578125" style="8" bestFit="1" customWidth="1"/>
    <col min="13" max="13" width="10.5703125" style="8" customWidth="1"/>
    <col min="14" max="14" width="10.7109375" style="8" customWidth="1"/>
    <col min="15" max="16384" width="11.42578125" style="8"/>
  </cols>
  <sheetData>
    <row r="2" spans="1:16" x14ac:dyDescent="0.25">
      <c r="B2" s="1"/>
      <c r="C2" s="1"/>
    </row>
    <row r="3" spans="1:16" x14ac:dyDescent="0.25">
      <c r="B3" s="1"/>
      <c r="C3" s="1"/>
    </row>
    <row r="4" spans="1:16" x14ac:dyDescent="0.25">
      <c r="B4" s="1"/>
      <c r="C4" s="1"/>
    </row>
    <row r="5" spans="1:16" x14ac:dyDescent="0.25">
      <c r="B5" s="1"/>
      <c r="C5" s="1"/>
    </row>
    <row r="6" spans="1:16" x14ac:dyDescent="0.25">
      <c r="B6" s="1"/>
      <c r="C6" s="1"/>
    </row>
    <row r="7" spans="1:16" x14ac:dyDescent="0.25">
      <c r="B7" s="1"/>
      <c r="C7" s="1"/>
    </row>
    <row r="8" spans="1:16" x14ac:dyDescent="0.25">
      <c r="B8" s="1"/>
      <c r="C8" s="1"/>
    </row>
    <row r="9" spans="1:16" x14ac:dyDescent="0.25">
      <c r="C9" s="1"/>
    </row>
    <row r="10" spans="1:16" ht="15.75" x14ac:dyDescent="0.25">
      <c r="B10" s="1"/>
      <c r="C10" s="7" t="s">
        <v>26</v>
      </c>
      <c r="I10" s="74" t="s">
        <v>129</v>
      </c>
      <c r="J10" s="74"/>
      <c r="K10" s="74"/>
      <c r="L10" s="74"/>
      <c r="M10" s="74"/>
      <c r="N10" s="74"/>
    </row>
    <row r="11" spans="1:16" ht="15.75" x14ac:dyDescent="0.25">
      <c r="B11" s="1"/>
      <c r="C11" s="7" t="str">
        <f>+Índice!C11</f>
        <v>Fecha: 17 de diciembre de 2015</v>
      </c>
      <c r="I11" s="73" t="s">
        <v>130</v>
      </c>
      <c r="J11" s="203"/>
      <c r="K11" s="203"/>
      <c r="L11" s="203"/>
      <c r="M11" s="203"/>
      <c r="N11" s="203"/>
    </row>
    <row r="12" spans="1:16" x14ac:dyDescent="0.25">
      <c r="I12" s="202" t="s">
        <v>131</v>
      </c>
      <c r="J12" s="202"/>
      <c r="K12" s="202"/>
      <c r="L12" s="202"/>
      <c r="M12" s="202"/>
      <c r="N12" s="202"/>
    </row>
    <row r="13" spans="1:16" ht="20.25" x14ac:dyDescent="0.3">
      <c r="B13" s="2" t="str">
        <f>+Índice!C29</f>
        <v>Agregación de la demanda de gasolina motor en Colombia</v>
      </c>
      <c r="C13" s="1"/>
      <c r="D13" s="1"/>
      <c r="E13" s="1"/>
      <c r="F13" s="1"/>
      <c r="G13" s="1"/>
      <c r="I13" s="79" t="s">
        <v>128</v>
      </c>
      <c r="J13" s="79"/>
      <c r="K13" s="79"/>
      <c r="L13" s="79"/>
      <c r="M13" s="79"/>
      <c r="N13" s="79"/>
    </row>
    <row r="14" spans="1:16" ht="15.75" x14ac:dyDescent="0.25">
      <c r="A14" s="7"/>
      <c r="B14" s="7"/>
      <c r="C14" s="7"/>
      <c r="D14" s="7"/>
      <c r="E14" s="7"/>
      <c r="G14" s="7"/>
      <c r="H14" s="7"/>
      <c r="I14" s="77" t="s">
        <v>81</v>
      </c>
      <c r="J14" s="77"/>
      <c r="K14" s="77"/>
      <c r="L14" s="77"/>
      <c r="M14" s="77"/>
      <c r="N14" s="77"/>
    </row>
    <row r="15" spans="1:16" ht="21" x14ac:dyDescent="0.35">
      <c r="A15" s="7"/>
      <c r="B15" s="7"/>
      <c r="C15" s="98" t="s">
        <v>65</v>
      </c>
      <c r="D15" s="99"/>
      <c r="E15" s="100"/>
      <c r="F15" s="100"/>
      <c r="G15" s="100"/>
      <c r="H15" s="100"/>
      <c r="I15" s="100"/>
      <c r="J15" s="100"/>
      <c r="K15" s="100"/>
      <c r="L15" s="100"/>
      <c r="M15" s="100"/>
      <c r="N15" s="100"/>
      <c r="O15" s="100"/>
      <c r="P15" s="100"/>
    </row>
    <row r="16" spans="1:16" ht="15.75" x14ac:dyDescent="0.25">
      <c r="A16" s="7"/>
      <c r="C16" s="101" t="s">
        <v>69</v>
      </c>
      <c r="D16" s="102">
        <v>2002</v>
      </c>
      <c r="E16" s="102">
        <v>2003</v>
      </c>
      <c r="F16" s="102">
        <v>2004</v>
      </c>
      <c r="G16" s="102">
        <v>2005</v>
      </c>
      <c r="H16" s="102">
        <v>2006</v>
      </c>
      <c r="I16" s="102">
        <v>2007</v>
      </c>
      <c r="J16" s="102">
        <v>2008</v>
      </c>
      <c r="K16" s="102">
        <v>2009</v>
      </c>
      <c r="L16" s="102">
        <v>2010</v>
      </c>
      <c r="M16" s="102">
        <v>2011</v>
      </c>
      <c r="N16" s="102">
        <v>2012</v>
      </c>
      <c r="O16" s="102">
        <v>2013</v>
      </c>
      <c r="P16" s="102">
        <v>2014</v>
      </c>
    </row>
    <row r="17" spans="1:16" ht="15.75" x14ac:dyDescent="0.25">
      <c r="A17" s="7"/>
      <c r="C17" s="73" t="s">
        <v>70</v>
      </c>
      <c r="D17" s="73">
        <v>90458.802602739728</v>
      </c>
      <c r="E17" s="73">
        <v>88612.050712328768</v>
      </c>
      <c r="F17" s="73">
        <v>84366.677704918053</v>
      </c>
      <c r="G17" s="73">
        <v>81630.825487700698</v>
      </c>
      <c r="H17" s="73">
        <v>76650.085644094914</v>
      </c>
      <c r="I17" s="73">
        <v>74353.061585222415</v>
      </c>
      <c r="J17" s="73">
        <v>72015.523813803869</v>
      </c>
      <c r="K17" s="73">
        <v>69225.112743864389</v>
      </c>
      <c r="L17" s="73">
        <v>72418.019496934357</v>
      </c>
      <c r="M17" s="73">
        <v>74521.32240026092</v>
      </c>
      <c r="N17" s="73">
        <v>77022.947513736071</v>
      </c>
      <c r="O17" s="73">
        <v>80203.945161421696</v>
      </c>
      <c r="P17" s="73">
        <v>85579.646954535754</v>
      </c>
    </row>
    <row r="18" spans="1:16" ht="15.75" x14ac:dyDescent="0.25">
      <c r="A18" s="7"/>
      <c r="C18" s="74" t="s">
        <v>71</v>
      </c>
      <c r="D18" s="75">
        <v>89096</v>
      </c>
      <c r="E18" s="75">
        <v>88600</v>
      </c>
      <c r="F18" s="75">
        <v>84300</v>
      </c>
      <c r="G18" s="75">
        <v>81979</v>
      </c>
      <c r="H18" s="74">
        <v>76570</v>
      </c>
      <c r="I18" s="74">
        <v>74064</v>
      </c>
      <c r="J18" s="74">
        <v>71551</v>
      </c>
      <c r="K18" s="74">
        <v>68957</v>
      </c>
      <c r="L18" s="74">
        <v>72615</v>
      </c>
      <c r="M18" s="74">
        <v>74431</v>
      </c>
      <c r="N18" s="74">
        <v>76974</v>
      </c>
      <c r="O18" s="74">
        <v>80401</v>
      </c>
      <c r="P18" s="74">
        <v>85575</v>
      </c>
    </row>
    <row r="19" spans="1:16" ht="15.75" x14ac:dyDescent="0.25">
      <c r="A19" s="7"/>
      <c r="C19" s="73" t="s">
        <v>73</v>
      </c>
      <c r="D19" s="141"/>
      <c r="E19" s="141"/>
      <c r="F19" s="141"/>
      <c r="G19" s="73">
        <v>74.90490410958904</v>
      </c>
      <c r="H19" s="73">
        <v>16.191205479452055</v>
      </c>
      <c r="I19" s="73">
        <v>28.722849315068494</v>
      </c>
      <c r="J19" s="73">
        <v>253.91257534246574</v>
      </c>
      <c r="K19" s="73">
        <v>1555.6940547945205</v>
      </c>
      <c r="L19" s="73">
        <v>964.0435342465754</v>
      </c>
      <c r="M19" s="73">
        <v>7658.1133424657528</v>
      </c>
      <c r="N19" s="73">
        <v>12483.864821917809</v>
      </c>
      <c r="O19" s="73">
        <v>13186.776849315069</v>
      </c>
      <c r="P19" s="73">
        <v>19129.862356164384</v>
      </c>
    </row>
    <row r="20" spans="1:16" ht="15.75" x14ac:dyDescent="0.25">
      <c r="A20" s="7"/>
      <c r="C20" s="74" t="s">
        <v>73</v>
      </c>
      <c r="D20" s="75">
        <v>3290</v>
      </c>
      <c r="E20" s="75">
        <v>1890</v>
      </c>
      <c r="F20" s="75">
        <v>1150</v>
      </c>
      <c r="G20" s="75">
        <v>70</v>
      </c>
      <c r="H20" s="75">
        <v>20</v>
      </c>
      <c r="I20" s="74">
        <v>0</v>
      </c>
      <c r="J20" s="74">
        <v>59.93</v>
      </c>
      <c r="K20" s="74">
        <v>356.58794520547946</v>
      </c>
      <c r="L20" s="74">
        <v>964.04</v>
      </c>
      <c r="M20" s="74">
        <v>7523.77</v>
      </c>
      <c r="N20" s="74">
        <v>12271.301068493151</v>
      </c>
      <c r="O20" s="74">
        <v>13186.767178082191</v>
      </c>
      <c r="P20" s="74">
        <v>19130</v>
      </c>
    </row>
    <row r="21" spans="1:16" ht="15.75" x14ac:dyDescent="0.25">
      <c r="A21" s="7"/>
      <c r="C21" s="103" t="s">
        <v>76</v>
      </c>
      <c r="D21" s="104">
        <v>90458.802602739728</v>
      </c>
      <c r="E21" s="104">
        <v>88612.050712328768</v>
      </c>
      <c r="F21" s="104">
        <v>84366.677704918053</v>
      </c>
      <c r="G21" s="104">
        <v>81555.920583591113</v>
      </c>
      <c r="H21" s="104">
        <v>76633.894438615462</v>
      </c>
      <c r="I21" s="104">
        <v>74324.338735907353</v>
      </c>
      <c r="J21" s="104">
        <v>71761.61123846141</v>
      </c>
      <c r="K21" s="104">
        <v>67669.418689069862</v>
      </c>
      <c r="L21" s="104">
        <v>71453.975962687779</v>
      </c>
      <c r="M21" s="104">
        <v>66863.209057795175</v>
      </c>
      <c r="N21" s="104">
        <v>64539.082691818265</v>
      </c>
      <c r="O21" s="104">
        <v>67017.168312106631</v>
      </c>
      <c r="P21" s="104">
        <v>66449.784598371363</v>
      </c>
    </row>
    <row r="22" spans="1:16" ht="15.75" x14ac:dyDescent="0.25">
      <c r="A22" s="7"/>
      <c r="C22" s="105"/>
      <c r="D22" s="100"/>
      <c r="E22" s="100"/>
      <c r="F22" s="100"/>
      <c r="G22" s="100"/>
      <c r="H22" s="100"/>
      <c r="I22" s="100"/>
      <c r="J22" s="100"/>
      <c r="K22" s="100"/>
      <c r="L22" s="100"/>
      <c r="M22" s="100"/>
      <c r="N22" s="100"/>
      <c r="O22" s="100"/>
      <c r="P22" s="100"/>
    </row>
    <row r="23" spans="1:16" ht="18.75" x14ac:dyDescent="0.3">
      <c r="A23" s="7"/>
      <c r="C23" s="106" t="s">
        <v>78</v>
      </c>
      <c r="D23" s="100"/>
      <c r="E23" s="100"/>
      <c r="F23" s="100"/>
      <c r="G23" s="100"/>
      <c r="H23" s="100"/>
      <c r="I23" s="100"/>
      <c r="J23" s="100"/>
      <c r="K23" s="100"/>
      <c r="L23" s="100"/>
      <c r="M23" s="77" t="s">
        <v>79</v>
      </c>
      <c r="N23" s="77"/>
      <c r="O23" s="77"/>
      <c r="P23" s="77"/>
    </row>
    <row r="24" spans="1:16" ht="15.75" x14ac:dyDescent="0.25">
      <c r="A24" s="7"/>
      <c r="C24" s="100"/>
      <c r="D24" s="102">
        <v>2002</v>
      </c>
      <c r="E24" s="102">
        <v>2003</v>
      </c>
      <c r="F24" s="102">
        <v>2004</v>
      </c>
      <c r="G24" s="102">
        <v>2005</v>
      </c>
      <c r="H24" s="102">
        <v>2006</v>
      </c>
      <c r="I24" s="102">
        <v>2007</v>
      </c>
      <c r="J24" s="102">
        <v>2008</v>
      </c>
      <c r="K24" s="102">
        <v>2009</v>
      </c>
      <c r="L24" s="102">
        <v>2010</v>
      </c>
      <c r="M24" s="102">
        <v>2011</v>
      </c>
      <c r="N24" s="102">
        <v>2012</v>
      </c>
      <c r="O24" s="102">
        <v>2013</v>
      </c>
      <c r="P24" s="100"/>
    </row>
    <row r="25" spans="1:16" ht="15.75" x14ac:dyDescent="0.25">
      <c r="A25" s="7"/>
      <c r="C25" s="100" t="s">
        <v>82</v>
      </c>
      <c r="D25" s="78"/>
      <c r="E25" s="78"/>
      <c r="F25" s="78"/>
      <c r="G25" s="78">
        <v>1739.1380952380953</v>
      </c>
      <c r="H25" s="79">
        <v>1480.5595955642532</v>
      </c>
      <c r="I25" s="79">
        <v>1260.4270598288995</v>
      </c>
      <c r="J25" s="79">
        <v>1073.0242658982374</v>
      </c>
      <c r="K25" s="79">
        <v>913.48489087718337</v>
      </c>
      <c r="L25" s="79">
        <v>777.66614640571129</v>
      </c>
      <c r="M25" s="80">
        <v>446.24559686888449</v>
      </c>
      <c r="N25" s="80">
        <v>464.36670569867289</v>
      </c>
      <c r="O25" s="80">
        <v>231.16347031963471</v>
      </c>
      <c r="P25" s="80">
        <v>236.39060665362035</v>
      </c>
    </row>
    <row r="26" spans="1:16" ht="15.75" x14ac:dyDescent="0.25">
      <c r="A26" s="7"/>
      <c r="C26" s="100"/>
      <c r="D26" s="100"/>
      <c r="E26" s="100"/>
      <c r="F26" s="100"/>
      <c r="G26" s="100"/>
      <c r="H26" s="100"/>
      <c r="I26" s="100"/>
      <c r="J26" s="100"/>
      <c r="K26" s="100"/>
      <c r="L26" s="100"/>
      <c r="M26" s="100"/>
      <c r="N26" s="100"/>
      <c r="O26" s="100"/>
      <c r="P26" s="100"/>
    </row>
    <row r="27" spans="1:16" ht="15.75" x14ac:dyDescent="0.25">
      <c r="A27" s="7"/>
      <c r="C27" s="100"/>
      <c r="D27" s="81" t="s">
        <v>86</v>
      </c>
      <c r="E27" s="81"/>
      <c r="F27" s="81"/>
      <c r="G27" s="81"/>
      <c r="H27" s="100"/>
      <c r="I27" s="100"/>
      <c r="J27" s="100"/>
      <c r="K27" s="100"/>
      <c r="L27" s="100"/>
      <c r="M27" s="100"/>
      <c r="N27" s="100"/>
      <c r="O27" s="100"/>
      <c r="P27" s="100"/>
    </row>
    <row r="28" spans="1:16" ht="15.75" x14ac:dyDescent="0.25">
      <c r="A28" s="7"/>
      <c r="C28" s="100"/>
      <c r="D28" s="102">
        <v>2002</v>
      </c>
      <c r="E28" s="102">
        <v>2003</v>
      </c>
      <c r="F28" s="102">
        <v>2004</v>
      </c>
      <c r="G28" s="102">
        <v>2005</v>
      </c>
      <c r="H28" s="102">
        <v>2006</v>
      </c>
      <c r="I28" s="102">
        <v>2007</v>
      </c>
      <c r="J28" s="102">
        <v>2008</v>
      </c>
      <c r="K28" s="102">
        <v>2009</v>
      </c>
      <c r="L28" s="102">
        <v>2010</v>
      </c>
      <c r="M28" s="102">
        <v>2011</v>
      </c>
      <c r="N28" s="102">
        <v>2012</v>
      </c>
      <c r="O28" s="102">
        <v>2013</v>
      </c>
      <c r="P28" s="102">
        <v>2014</v>
      </c>
    </row>
    <row r="29" spans="1:16" ht="18.75" x14ac:dyDescent="0.3">
      <c r="A29" s="7"/>
      <c r="C29" s="76" t="s">
        <v>87</v>
      </c>
      <c r="D29" s="82"/>
      <c r="E29" s="82">
        <v>0</v>
      </c>
      <c r="F29" s="82">
        <v>213.91822794691646</v>
      </c>
      <c r="G29" s="82">
        <v>173.24279191128505</v>
      </c>
      <c r="H29" s="82">
        <v>528.65277234181349</v>
      </c>
      <c r="I29" s="82">
        <v>684.77129810828444</v>
      </c>
      <c r="J29" s="82">
        <v>652.75611501431172</v>
      </c>
      <c r="K29" s="82">
        <v>695.01885192433133</v>
      </c>
      <c r="L29" s="82">
        <v>319.36738421395955</v>
      </c>
      <c r="M29" s="82">
        <v>1012.8932159165036</v>
      </c>
      <c r="N29" s="82">
        <v>1297.8197371844913</v>
      </c>
      <c r="O29" s="82">
        <v>453.73105022831049</v>
      </c>
      <c r="P29" s="82">
        <v>236.56281800391389</v>
      </c>
    </row>
    <row r="30" spans="1:16" ht="15.75" x14ac:dyDescent="0.25">
      <c r="A30" s="7"/>
      <c r="C30" s="100"/>
      <c r="D30" s="100"/>
      <c r="E30" s="100"/>
      <c r="F30" s="100"/>
      <c r="G30" s="100"/>
      <c r="H30" s="100"/>
      <c r="I30" s="100"/>
      <c r="J30" s="100"/>
      <c r="K30" s="100"/>
      <c r="L30" s="100"/>
      <c r="M30" s="100"/>
      <c r="N30" s="100"/>
      <c r="O30" s="100"/>
      <c r="P30" s="100"/>
    </row>
    <row r="31" spans="1:16" ht="23.25" x14ac:dyDescent="0.35">
      <c r="A31" s="7"/>
      <c r="C31" s="108" t="s">
        <v>88</v>
      </c>
      <c r="D31" s="109">
        <v>2002</v>
      </c>
      <c r="E31" s="109">
        <v>2003</v>
      </c>
      <c r="F31" s="109">
        <v>2004</v>
      </c>
      <c r="G31" s="109">
        <v>2005</v>
      </c>
      <c r="H31" s="109">
        <v>2006</v>
      </c>
      <c r="I31" s="109">
        <v>2007</v>
      </c>
      <c r="J31" s="109">
        <v>2008</v>
      </c>
      <c r="K31" s="109">
        <v>2009</v>
      </c>
      <c r="L31" s="109">
        <v>2010</v>
      </c>
      <c r="M31" s="109">
        <v>2011</v>
      </c>
      <c r="N31" s="109">
        <v>2012</v>
      </c>
      <c r="O31" s="109">
        <v>2013</v>
      </c>
      <c r="P31" s="109">
        <v>2014</v>
      </c>
    </row>
    <row r="32" spans="1:16" ht="15.75" x14ac:dyDescent="0.25">
      <c r="A32" s="7"/>
      <c r="C32" s="110" t="s">
        <v>89</v>
      </c>
      <c r="D32" s="107">
        <v>90458.802602739728</v>
      </c>
      <c r="E32" s="107">
        <v>88612.050712328768</v>
      </c>
      <c r="F32" s="107">
        <v>84366.677704918053</v>
      </c>
      <c r="G32" s="107">
        <v>81555.920583591113</v>
      </c>
      <c r="H32" s="107">
        <v>76633.894438615462</v>
      </c>
      <c r="I32" s="107">
        <v>74324.338735907353</v>
      </c>
      <c r="J32" s="107">
        <v>71761.61123846141</v>
      </c>
      <c r="K32" s="107">
        <v>67669.418689069862</v>
      </c>
      <c r="L32" s="107">
        <v>71453.975962687779</v>
      </c>
      <c r="M32" s="107">
        <v>66863.209057795175</v>
      </c>
      <c r="N32" s="107">
        <v>64539.082691818265</v>
      </c>
      <c r="O32" s="107">
        <v>67017.168312106631</v>
      </c>
      <c r="P32" s="107">
        <v>66449.784598371363</v>
      </c>
    </row>
    <row r="33" spans="1:16" ht="15.75" x14ac:dyDescent="0.25">
      <c r="A33" s="7"/>
      <c r="C33" s="111" t="s">
        <v>91</v>
      </c>
      <c r="D33" s="112">
        <v>3290</v>
      </c>
      <c r="E33" s="112">
        <v>1890</v>
      </c>
      <c r="F33" s="112">
        <v>1150</v>
      </c>
      <c r="G33" s="112">
        <v>70</v>
      </c>
      <c r="H33" s="112">
        <v>20</v>
      </c>
      <c r="I33" s="112">
        <v>0</v>
      </c>
      <c r="J33" s="112">
        <v>59.93</v>
      </c>
      <c r="K33" s="112">
        <v>356.58794520547946</v>
      </c>
      <c r="L33" s="112">
        <v>964.04</v>
      </c>
      <c r="M33" s="112">
        <v>7523.77</v>
      </c>
      <c r="N33" s="112">
        <v>12271.301068493151</v>
      </c>
      <c r="O33" s="112">
        <v>13186.767178082191</v>
      </c>
      <c r="P33" s="112">
        <v>19130</v>
      </c>
    </row>
    <row r="34" spans="1:16" ht="15.75" x14ac:dyDescent="0.25">
      <c r="A34" s="7"/>
      <c r="C34" s="111" t="s">
        <v>93</v>
      </c>
      <c r="D34" s="112">
        <v>0</v>
      </c>
      <c r="E34" s="112">
        <v>0</v>
      </c>
      <c r="F34" s="112">
        <v>0</v>
      </c>
      <c r="G34" s="112">
        <v>1739.1380952380953</v>
      </c>
      <c r="H34" s="112">
        <v>1480.5595955642532</v>
      </c>
      <c r="I34" s="112">
        <v>1260.4270598288995</v>
      </c>
      <c r="J34" s="112">
        <v>1073.0242658982374</v>
      </c>
      <c r="K34" s="112">
        <v>913.48489087718337</v>
      </c>
      <c r="L34" s="112">
        <v>777.66614640571129</v>
      </c>
      <c r="M34" s="112">
        <v>446.24559686888449</v>
      </c>
      <c r="N34" s="112">
        <v>464.36670569867289</v>
      </c>
      <c r="O34" s="112">
        <v>231.16347031963471</v>
      </c>
      <c r="P34" s="112">
        <v>236.39060665362035</v>
      </c>
    </row>
    <row r="35" spans="1:16" ht="15.75" x14ac:dyDescent="0.25">
      <c r="A35" s="7"/>
      <c r="C35" s="113" t="s">
        <v>95</v>
      </c>
      <c r="D35" s="107">
        <v>3290</v>
      </c>
      <c r="E35" s="107">
        <v>1890</v>
      </c>
      <c r="F35" s="107">
        <v>1150</v>
      </c>
      <c r="G35" s="107">
        <v>1809.1380952380953</v>
      </c>
      <c r="H35" s="107">
        <v>1500.5595955642532</v>
      </c>
      <c r="I35" s="107">
        <v>1260.4270598288995</v>
      </c>
      <c r="J35" s="107">
        <v>1132.9542658982375</v>
      </c>
      <c r="K35" s="107">
        <v>1270.0728360826629</v>
      </c>
      <c r="L35" s="107">
        <v>1741.7061464057113</v>
      </c>
      <c r="M35" s="107">
        <v>7970.015596868885</v>
      </c>
      <c r="N35" s="107">
        <v>12735.667774191823</v>
      </c>
      <c r="O35" s="107">
        <v>13417.930648401825</v>
      </c>
      <c r="P35" s="107">
        <v>19366.390606653622</v>
      </c>
    </row>
    <row r="36" spans="1:16" ht="15.75" x14ac:dyDescent="0.25">
      <c r="A36" s="7"/>
      <c r="C36" s="114" t="s">
        <v>96</v>
      </c>
      <c r="D36" s="107">
        <v>0</v>
      </c>
      <c r="E36" s="107">
        <v>0</v>
      </c>
      <c r="F36" s="107">
        <v>213.91822794691646</v>
      </c>
      <c r="G36" s="107">
        <v>-1565.8953033268103</v>
      </c>
      <c r="H36" s="107">
        <v>-951.9068232224397</v>
      </c>
      <c r="I36" s="107">
        <v>-575.65576172061503</v>
      </c>
      <c r="J36" s="107">
        <v>-420.26815088392573</v>
      </c>
      <c r="K36" s="107">
        <v>-218.46603895285205</v>
      </c>
      <c r="L36" s="107">
        <v>-458.29876219175173</v>
      </c>
      <c r="M36" s="107">
        <v>566.64761904761906</v>
      </c>
      <c r="N36" s="107">
        <v>833.45303148581843</v>
      </c>
      <c r="O36" s="107">
        <v>222.56757990867578</v>
      </c>
      <c r="P36" s="107">
        <v>0.17221135029353718</v>
      </c>
    </row>
    <row r="37" spans="1:16" ht="15.75" x14ac:dyDescent="0.25">
      <c r="A37" s="7"/>
      <c r="C37" s="115" t="s">
        <v>97</v>
      </c>
      <c r="D37" s="105"/>
      <c r="E37" s="105"/>
      <c r="F37" s="105"/>
      <c r="G37" s="83">
        <v>389.52926157892199</v>
      </c>
      <c r="H37" s="83">
        <v>4523.474320172214</v>
      </c>
      <c r="I37" s="83">
        <v>4879.5674813447804</v>
      </c>
      <c r="J37" s="83">
        <v>4258.5210831504701</v>
      </c>
      <c r="K37" s="83">
        <v>5831.3796908625363</v>
      </c>
      <c r="L37" s="83">
        <v>5033.929540648357</v>
      </c>
      <c r="M37" s="83">
        <v>6063.6810655811405</v>
      </c>
      <c r="N37" s="83">
        <v>6349.9014632725575</v>
      </c>
      <c r="O37" s="83">
        <v>6770.9854792969454</v>
      </c>
      <c r="P37" s="83">
        <v>7212.9746200067002</v>
      </c>
    </row>
    <row r="38" spans="1:16" ht="15.75" x14ac:dyDescent="0.25">
      <c r="A38" s="7"/>
      <c r="C38" s="116"/>
      <c r="D38" s="117"/>
      <c r="E38" s="117"/>
      <c r="F38" s="117"/>
      <c r="G38" s="117"/>
      <c r="H38" s="117"/>
      <c r="I38" s="117"/>
      <c r="J38" s="117"/>
      <c r="K38" s="117"/>
      <c r="L38" s="117"/>
      <c r="M38" s="117"/>
      <c r="N38" s="117"/>
      <c r="O38" s="117"/>
      <c r="P38" s="117"/>
    </row>
    <row r="39" spans="1:16" ht="15.75" x14ac:dyDescent="0.25">
      <c r="A39" s="7"/>
      <c r="C39" s="119" t="s">
        <v>100</v>
      </c>
      <c r="D39" s="118">
        <v>93748.802602739728</v>
      </c>
      <c r="E39" s="118">
        <v>90502.050712328768</v>
      </c>
      <c r="F39" s="118">
        <v>85516.677704918053</v>
      </c>
      <c r="G39" s="118">
        <v>83754.587940408135</v>
      </c>
      <c r="H39" s="118">
        <v>82657.928354351927</v>
      </c>
      <c r="I39" s="118">
        <v>80464.333277081038</v>
      </c>
      <c r="J39" s="118">
        <v>77153.086587510115</v>
      </c>
      <c r="K39" s="118">
        <v>74770.871216015061</v>
      </c>
      <c r="L39" s="118">
        <v>78229.611649741841</v>
      </c>
      <c r="M39" s="118">
        <v>80896.905720245195</v>
      </c>
      <c r="N39" s="118">
        <v>83624.651929282642</v>
      </c>
      <c r="O39" s="118">
        <v>87206.084439805403</v>
      </c>
      <c r="P39" s="118">
        <v>93029.14982503168</v>
      </c>
    </row>
    <row r="40" spans="1:16" ht="15.75" x14ac:dyDescent="0.25">
      <c r="A40" s="7"/>
      <c r="C40" s="120" t="s">
        <v>102</v>
      </c>
      <c r="D40" s="121"/>
      <c r="E40" s="121"/>
      <c r="F40" s="121"/>
      <c r="G40" s="84">
        <v>4.6508408811714802E-3</v>
      </c>
      <c r="H40" s="84">
        <v>5.4725232173497292E-2</v>
      </c>
      <c r="I40" s="84">
        <v>6.0642613722304291E-2</v>
      </c>
      <c r="J40" s="84">
        <v>5.519573190789049E-2</v>
      </c>
      <c r="K40" s="84">
        <v>7.7989992573652425E-2</v>
      </c>
      <c r="L40" s="84">
        <v>6.4348134095140549E-2</v>
      </c>
      <c r="M40" s="84">
        <v>7.4955661302427895E-2</v>
      </c>
      <c r="N40" s="84">
        <v>7.5933367933684964E-2</v>
      </c>
      <c r="O40" s="84">
        <v>7.7643498418629997E-2</v>
      </c>
      <c r="P40" s="84">
        <v>7.7534564527062672E-2</v>
      </c>
    </row>
    <row r="41" spans="1:16" ht="15.75" x14ac:dyDescent="0.25">
      <c r="A41" s="7"/>
      <c r="C41" s="100" t="s">
        <v>103</v>
      </c>
      <c r="D41" s="85">
        <v>4694</v>
      </c>
      <c r="E41" s="85">
        <v>3214</v>
      </c>
      <c r="F41" s="85">
        <v>1641</v>
      </c>
      <c r="G41" s="85">
        <v>837</v>
      </c>
      <c r="H41" s="85">
        <v>527.5200000000001</v>
      </c>
      <c r="I41" s="85">
        <v>314.16000000000003</v>
      </c>
      <c r="J41" s="74">
        <v>217.84000000000003</v>
      </c>
      <c r="K41" s="74">
        <v>109.76</v>
      </c>
      <c r="L41" s="74">
        <v>73.92</v>
      </c>
      <c r="M41" s="74">
        <v>45.360000000000007</v>
      </c>
      <c r="N41" s="74">
        <v>39.200000000000003</v>
      </c>
      <c r="O41" s="74">
        <v>39.200000000000003</v>
      </c>
      <c r="P41" s="79">
        <v>39.200000000000003</v>
      </c>
    </row>
    <row r="42" spans="1:16" ht="15.75" x14ac:dyDescent="0.25">
      <c r="A42" s="7"/>
      <c r="C42" s="122" t="s">
        <v>104</v>
      </c>
      <c r="D42" s="86">
        <v>7773.2953438709001</v>
      </c>
      <c r="E42" s="86">
        <v>9087.9784296605558</v>
      </c>
      <c r="F42" s="86">
        <v>10625.011437793535</v>
      </c>
      <c r="G42" s="86">
        <v>12422</v>
      </c>
      <c r="H42" s="86">
        <v>12148.742229522102</v>
      </c>
      <c r="I42" s="86">
        <v>11881.495553000617</v>
      </c>
      <c r="J42" s="86">
        <v>11620.127739061154</v>
      </c>
      <c r="K42" s="86">
        <v>11364.509465140351</v>
      </c>
      <c r="L42" s="87">
        <v>12047.256365447514</v>
      </c>
      <c r="M42" s="87">
        <v>12771.020727292185</v>
      </c>
      <c r="N42" s="87">
        <v>13538.26676127748</v>
      </c>
      <c r="O42" s="87">
        <v>14351.606720661248</v>
      </c>
      <c r="P42" s="88">
        <v>15119.617416829744</v>
      </c>
    </row>
    <row r="43" spans="1:16" ht="15.75" x14ac:dyDescent="0.25">
      <c r="A43" s="7"/>
      <c r="C43" s="101" t="s">
        <v>105</v>
      </c>
      <c r="D43" s="121">
        <v>106216.09794661062</v>
      </c>
      <c r="E43" s="121">
        <v>102804.02914198932</v>
      </c>
      <c r="F43" s="121">
        <v>97782.689142711592</v>
      </c>
      <c r="G43" s="121">
        <v>96624.058678829213</v>
      </c>
      <c r="H43" s="121">
        <v>90810.716263701819</v>
      </c>
      <c r="I43" s="121">
        <v>87780.421348736869</v>
      </c>
      <c r="J43" s="121">
        <v>84732.533243420796</v>
      </c>
      <c r="K43" s="121">
        <v>80413.760990292882</v>
      </c>
      <c r="L43" s="121">
        <v>85316.858474541004</v>
      </c>
      <c r="M43" s="121">
        <v>87649.605381956237</v>
      </c>
      <c r="N43" s="121">
        <v>90852.217227287561</v>
      </c>
      <c r="O43" s="121">
        <v>94825.905681169708</v>
      </c>
      <c r="P43" s="121">
        <v>100974.99262185473</v>
      </c>
    </row>
    <row r="44" spans="1:16" ht="15.75" x14ac:dyDescent="0.25">
      <c r="A44" s="7"/>
      <c r="C44" s="123" t="s">
        <v>107</v>
      </c>
      <c r="D44" s="130">
        <v>12467.295343870901</v>
      </c>
      <c r="E44" s="130">
        <v>12301.978429660556</v>
      </c>
      <c r="F44" s="130">
        <v>12266.011437793535</v>
      </c>
      <c r="G44" s="130">
        <v>13259</v>
      </c>
      <c r="H44" s="130">
        <v>12676.262229522103</v>
      </c>
      <c r="I44" s="130">
        <v>12195.655553000617</v>
      </c>
      <c r="J44" s="130">
        <v>11837.967739061154</v>
      </c>
      <c r="K44" s="130">
        <v>11474.269465140351</v>
      </c>
      <c r="L44" s="130">
        <v>12121.176365447514</v>
      </c>
      <c r="M44" s="130">
        <v>12816.380727292186</v>
      </c>
      <c r="N44" s="130">
        <v>13577.466761277481</v>
      </c>
      <c r="O44" s="130">
        <v>14390.806720661249</v>
      </c>
      <c r="P44" s="130">
        <v>15158.817416829745</v>
      </c>
    </row>
    <row r="45" spans="1:16" ht="15.75" x14ac:dyDescent="0.25">
      <c r="A45" s="7"/>
      <c r="C45" s="124" t="s">
        <v>108</v>
      </c>
      <c r="D45" s="131">
        <v>0.11737670263633268</v>
      </c>
      <c r="E45" s="131">
        <v>0.11966436074863851</v>
      </c>
      <c r="F45" s="131">
        <v>0.12544154333791713</v>
      </c>
      <c r="G45" s="131">
        <v>0.13722255286410473</v>
      </c>
      <c r="H45" s="131">
        <v>0.13958993774162051</v>
      </c>
      <c r="I45" s="131">
        <v>0.1389336638582461</v>
      </c>
      <c r="J45" s="131">
        <v>0.1397098291048714</v>
      </c>
      <c r="K45" s="131">
        <v>0.14269037194424303</v>
      </c>
      <c r="L45" s="131">
        <v>0.14207246471767987</v>
      </c>
      <c r="M45" s="131">
        <v>0.14622291419843172</v>
      </c>
      <c r="N45" s="131">
        <v>0.14944562912878998</v>
      </c>
      <c r="O45" s="131">
        <v>0.15176028762695951</v>
      </c>
      <c r="P45" s="131">
        <v>0.15012447164614909</v>
      </c>
    </row>
    <row r="46" spans="1:16" ht="15.75" x14ac:dyDescent="0.25">
      <c r="A46" s="7"/>
      <c r="C46" s="101" t="s">
        <v>109</v>
      </c>
      <c r="D46" s="121">
        <v>106216.09794661062</v>
      </c>
      <c r="E46" s="121">
        <v>102804.02914198932</v>
      </c>
      <c r="F46" s="121">
        <v>97782.689142711592</v>
      </c>
      <c r="G46" s="121">
        <v>97013.587940408135</v>
      </c>
      <c r="H46" s="121">
        <v>95334.190583874035</v>
      </c>
      <c r="I46" s="121">
        <v>92659.988830081653</v>
      </c>
      <c r="J46" s="121">
        <v>88991.054326571262</v>
      </c>
      <c r="K46" s="121">
        <v>86245.140681155419</v>
      </c>
      <c r="L46" s="121">
        <v>90350.788015189362</v>
      </c>
      <c r="M46" s="121">
        <v>93713.286447537379</v>
      </c>
      <c r="N46" s="121">
        <v>97202.118690560121</v>
      </c>
      <c r="O46" s="121">
        <v>101596.89116046665</v>
      </c>
      <c r="P46" s="121">
        <v>108187.96724186144</v>
      </c>
    </row>
    <row r="47" spans="1:16" x14ac:dyDescent="0.25">
      <c r="C47" s="120" t="s">
        <v>111</v>
      </c>
      <c r="D47" s="132"/>
      <c r="E47" s="132">
        <v>-3.2123838764406276E-2</v>
      </c>
      <c r="F47" s="132">
        <v>-4.8843805453796296E-2</v>
      </c>
      <c r="G47" s="132">
        <v>-7.8654126721854345E-3</v>
      </c>
      <c r="H47" s="132">
        <v>-1.7310949859577374E-2</v>
      </c>
      <c r="I47" s="132">
        <v>-2.805081511065699E-2</v>
      </c>
      <c r="J47" s="132">
        <v>-3.9595671765495499E-2</v>
      </c>
      <c r="K47" s="132">
        <v>-3.0856063749274631E-2</v>
      </c>
      <c r="L47" s="132">
        <v>4.7604390248632722E-2</v>
      </c>
      <c r="M47" s="132">
        <v>3.7216038799603224E-2</v>
      </c>
      <c r="N47" s="132">
        <v>3.7228789804270246E-2</v>
      </c>
      <c r="O47" s="132">
        <v>4.5212723026101465E-2</v>
      </c>
      <c r="P47" s="132">
        <v>6.4874781168102302E-2</v>
      </c>
    </row>
    <row r="48" spans="1:16" x14ac:dyDescent="0.25">
      <c r="C48" s="124" t="s">
        <v>108</v>
      </c>
      <c r="D48" s="131">
        <v>0.11737670263633268</v>
      </c>
      <c r="E48" s="131">
        <v>0.11966436074863851</v>
      </c>
      <c r="F48" s="131">
        <v>0.12544154333791713</v>
      </c>
      <c r="G48" s="131">
        <v>0.13667157644086428</v>
      </c>
      <c r="H48" s="131">
        <v>0.13296658997035968</v>
      </c>
      <c r="I48" s="131">
        <v>0.13161727847134547</v>
      </c>
      <c r="J48" s="131">
        <v>0.13302424416300607</v>
      </c>
      <c r="K48" s="131">
        <v>0.13304250389665701</v>
      </c>
      <c r="L48" s="131">
        <v>0.13415684170247366</v>
      </c>
      <c r="M48" s="131">
        <v>0.13676161847623453</v>
      </c>
      <c r="N48" s="131">
        <v>0.13968282733117082</v>
      </c>
      <c r="O48" s="131">
        <v>0.14164613263541467</v>
      </c>
      <c r="P48" s="131">
        <v>0.14011555816499624</v>
      </c>
    </row>
    <row r="49" spans="2:16" ht="15.75" thickBot="1" x14ac:dyDescent="0.3">
      <c r="C49" s="125"/>
      <c r="D49" s="133"/>
      <c r="E49" s="133"/>
      <c r="F49" s="133"/>
      <c r="G49" s="133"/>
      <c r="H49" s="133"/>
      <c r="I49" s="133"/>
      <c r="J49" s="133"/>
      <c r="K49" s="133"/>
      <c r="L49" s="133"/>
      <c r="M49" s="133"/>
      <c r="N49" s="133"/>
      <c r="O49" s="133"/>
      <c r="P49" s="134"/>
    </row>
    <row r="50" spans="2:16" ht="30" customHeight="1" x14ac:dyDescent="0.25">
      <c r="C50" s="125"/>
      <c r="D50" s="114"/>
      <c r="E50" s="114"/>
      <c r="F50" s="114"/>
      <c r="G50" s="114" t="s">
        <v>112</v>
      </c>
      <c r="H50" s="114"/>
      <c r="I50" s="114"/>
      <c r="J50" s="198" t="s">
        <v>113</v>
      </c>
      <c r="K50" s="89">
        <v>0.33042411229519963</v>
      </c>
      <c r="L50" s="90">
        <v>6.007711132639993E-2</v>
      </c>
      <c r="M50" s="91">
        <v>1.4881378124416318</v>
      </c>
      <c r="N50" s="92">
        <v>0.21259111606309025</v>
      </c>
      <c r="O50" s="133"/>
      <c r="P50" s="134"/>
    </row>
    <row r="51" spans="2:16" ht="15.75" customHeight="1" thickBot="1" x14ac:dyDescent="0.3">
      <c r="C51" s="125"/>
      <c r="D51" s="114"/>
      <c r="E51" s="114"/>
      <c r="F51" s="114"/>
      <c r="G51" s="114" t="s">
        <v>114</v>
      </c>
      <c r="H51" s="130">
        <v>109339</v>
      </c>
      <c r="I51" s="114"/>
      <c r="J51" s="199"/>
      <c r="K51" s="200" t="s">
        <v>115</v>
      </c>
      <c r="L51" s="201"/>
      <c r="M51" s="200" t="s">
        <v>116</v>
      </c>
      <c r="N51" s="201"/>
      <c r="O51" s="133"/>
      <c r="P51" s="134"/>
    </row>
    <row r="52" spans="2:16" x14ac:dyDescent="0.25">
      <c r="C52" s="125"/>
      <c r="D52" s="114"/>
      <c r="E52" s="114"/>
      <c r="F52" s="114"/>
      <c r="G52" s="114" t="s">
        <v>11</v>
      </c>
      <c r="H52" s="130">
        <v>147419</v>
      </c>
      <c r="I52" s="114"/>
      <c r="J52" s="114"/>
      <c r="K52" s="100"/>
      <c r="L52" s="133"/>
      <c r="M52" s="133"/>
      <c r="N52" s="133"/>
      <c r="O52" s="133"/>
      <c r="P52" s="134"/>
    </row>
    <row r="53" spans="2:16" x14ac:dyDescent="0.25">
      <c r="C53" s="125"/>
      <c r="D53" s="114"/>
      <c r="E53" s="114"/>
      <c r="F53" s="114"/>
      <c r="G53" s="114"/>
      <c r="H53" s="114"/>
      <c r="I53" s="114"/>
      <c r="J53" s="114"/>
      <c r="K53" s="100"/>
      <c r="L53" s="133"/>
      <c r="M53" s="133"/>
      <c r="N53" s="133"/>
      <c r="O53" s="133"/>
      <c r="P53" s="134"/>
    </row>
    <row r="54" spans="2:16" x14ac:dyDescent="0.25">
      <c r="C54" s="100"/>
      <c r="D54" s="109">
        <v>2002</v>
      </c>
      <c r="E54" s="109">
        <v>2003</v>
      </c>
      <c r="F54" s="109">
        <v>2004</v>
      </c>
      <c r="G54" s="109">
        <v>2005</v>
      </c>
      <c r="H54" s="109">
        <v>2006</v>
      </c>
      <c r="I54" s="109">
        <v>2007</v>
      </c>
      <c r="J54" s="109">
        <v>2008</v>
      </c>
      <c r="K54" s="109">
        <v>2009</v>
      </c>
      <c r="L54" s="109">
        <v>2010</v>
      </c>
      <c r="M54" s="109">
        <v>2011</v>
      </c>
      <c r="N54" s="109">
        <v>2012</v>
      </c>
      <c r="O54" s="109">
        <v>2013</v>
      </c>
      <c r="P54" s="109">
        <v>2014</v>
      </c>
    </row>
    <row r="55" spans="2:16" x14ac:dyDescent="0.25">
      <c r="C55" s="126" t="s">
        <v>117</v>
      </c>
      <c r="D55" s="135"/>
      <c r="E55" s="82">
        <v>89400.629745596874</v>
      </c>
      <c r="F55" s="82">
        <v>86134.490176945095</v>
      </c>
      <c r="G55" s="82">
        <v>83328.172733202868</v>
      </c>
      <c r="H55" s="82">
        <v>81884.830528375736</v>
      </c>
      <c r="I55" s="82">
        <v>79723.505348988911</v>
      </c>
      <c r="J55" s="82">
        <v>76103.458951340101</v>
      </c>
      <c r="K55" s="82">
        <v>76179.453750815388</v>
      </c>
      <c r="L55" s="82">
        <v>78202.320091324204</v>
      </c>
      <c r="M55" s="82">
        <v>81361.123744292243</v>
      </c>
      <c r="N55" s="82">
        <v>84023.087431693988</v>
      </c>
      <c r="O55" s="82">
        <v>88237.807958251797</v>
      </c>
      <c r="P55" s="82">
        <v>94219.382583170256</v>
      </c>
    </row>
    <row r="56" spans="2:16" x14ac:dyDescent="0.25">
      <c r="C56" s="127" t="s">
        <v>118</v>
      </c>
      <c r="D56" s="136"/>
      <c r="E56" s="139"/>
      <c r="F56" s="139"/>
      <c r="G56" s="139"/>
      <c r="H56" s="139"/>
      <c r="I56" s="139"/>
      <c r="J56" s="139"/>
      <c r="K56" s="139"/>
      <c r="L56" s="139"/>
      <c r="M56" s="93">
        <v>81207.424155251152</v>
      </c>
      <c r="N56" s="93">
        <v>83961.524914780122</v>
      </c>
      <c r="O56" s="93">
        <v>88107.761352250483</v>
      </c>
      <c r="P56" s="93">
        <v>94086.656274624911</v>
      </c>
    </row>
    <row r="57" spans="2:16" x14ac:dyDescent="0.25">
      <c r="C57" s="128"/>
      <c r="D57" s="137"/>
      <c r="E57" s="140"/>
      <c r="F57" s="140"/>
      <c r="G57" s="140"/>
      <c r="H57" s="140"/>
      <c r="I57" s="140"/>
      <c r="J57" s="140"/>
      <c r="K57" s="140"/>
      <c r="L57" s="140"/>
      <c r="M57" s="140"/>
      <c r="N57" s="140"/>
      <c r="O57" s="140"/>
      <c r="P57" s="140"/>
    </row>
    <row r="58" spans="2:16" x14ac:dyDescent="0.25">
      <c r="C58" s="129" t="s">
        <v>119</v>
      </c>
      <c r="D58" s="135"/>
      <c r="E58" s="94">
        <v>-1101.4209667318937</v>
      </c>
      <c r="F58" s="94">
        <v>617.81247202704253</v>
      </c>
      <c r="G58" s="94">
        <v>-426.41520720526751</v>
      </c>
      <c r="H58" s="94">
        <v>-773.09782597619051</v>
      </c>
      <c r="I58" s="94">
        <v>-740.82792809212697</v>
      </c>
      <c r="J58" s="94">
        <v>-1049.6276361700147</v>
      </c>
      <c r="K58" s="94">
        <v>1408.5825348003273</v>
      </c>
      <c r="L58" s="94">
        <v>-27.291558417637134</v>
      </c>
      <c r="M58" s="94">
        <v>464.21802404704795</v>
      </c>
      <c r="N58" s="94">
        <v>398.43550241134653</v>
      </c>
      <c r="O58" s="94">
        <v>1031.7235184463934</v>
      </c>
      <c r="P58" s="94">
        <v>1190.2327581385762</v>
      </c>
    </row>
    <row r="59" spans="2:16" x14ac:dyDescent="0.25">
      <c r="C59" s="125" t="s">
        <v>120</v>
      </c>
      <c r="D59" s="138"/>
      <c r="E59" s="95">
        <v>1.2320058257600143E-2</v>
      </c>
      <c r="F59" s="95">
        <v>7.1726490835190117E-3</v>
      </c>
      <c r="G59" s="95">
        <v>5.1172993864937889E-3</v>
      </c>
      <c r="H59" s="95">
        <v>9.4412826037209314E-3</v>
      </c>
      <c r="I59" s="95">
        <v>9.2924655639407671E-3</v>
      </c>
      <c r="J59" s="95">
        <v>1.3792114716377578E-2</v>
      </c>
      <c r="K59" s="95">
        <v>1.8490320755092715E-2</v>
      </c>
      <c r="L59" s="95">
        <v>3.4898655673854965E-4</v>
      </c>
      <c r="M59" s="95">
        <v>5.7056491194249813E-3</v>
      </c>
      <c r="N59" s="95">
        <v>4.7419764565929815E-3</v>
      </c>
      <c r="O59" s="95">
        <v>1.1692533419852585E-2</v>
      </c>
      <c r="P59" s="95">
        <v>1.2632568007839812E-2</v>
      </c>
    </row>
    <row r="60" spans="2:16" x14ac:dyDescent="0.25">
      <c r="C60" s="115" t="s">
        <v>119</v>
      </c>
      <c r="D60" s="138"/>
      <c r="E60" s="140"/>
      <c r="F60" s="140"/>
      <c r="G60" s="140"/>
      <c r="H60" s="140"/>
      <c r="I60" s="140"/>
      <c r="J60" s="140"/>
      <c r="K60" s="140"/>
      <c r="L60" s="140"/>
      <c r="M60" s="96">
        <v>310.51843500595714</v>
      </c>
      <c r="N60" s="96">
        <v>336.87298549748084</v>
      </c>
      <c r="O60" s="96">
        <v>901.67691244508023</v>
      </c>
      <c r="P60" s="96">
        <v>1057.5064495932311</v>
      </c>
    </row>
    <row r="61" spans="2:16" x14ac:dyDescent="0.25">
      <c r="C61" s="124" t="s">
        <v>120</v>
      </c>
      <c r="D61" s="136"/>
      <c r="E61" s="139"/>
      <c r="F61" s="139"/>
      <c r="G61" s="139"/>
      <c r="H61" s="139"/>
      <c r="I61" s="139"/>
      <c r="J61" s="139"/>
      <c r="K61" s="139"/>
      <c r="L61" s="139"/>
      <c r="M61" s="97">
        <v>3.823769048656347E-3</v>
      </c>
      <c r="N61" s="97">
        <v>4.0122304333967572E-3</v>
      </c>
      <c r="O61" s="97">
        <v>1.0233796644091551E-2</v>
      </c>
      <c r="P61" s="97">
        <v>1.1239707004854414E-2</v>
      </c>
    </row>
    <row r="64" spans="2:16" ht="18.75" x14ac:dyDescent="0.3">
      <c r="B64" s="16" t="s">
        <v>28</v>
      </c>
    </row>
  </sheetData>
  <mergeCells count="3">
    <mergeCell ref="J50:J51"/>
    <mergeCell ref="K51:L51"/>
    <mergeCell ref="M51:N51"/>
  </mergeCells>
  <hyperlinks>
    <hyperlink ref="C44" location="Índice!A1" display="Índice"/>
    <hyperlink ref="B64" location="Índice!A1" display="Índice"/>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31C834F76B7A247AA3F616E811C284C" ma:contentTypeVersion="0" ma:contentTypeDescription="Crear nuevo documento." ma:contentTypeScope="" ma:versionID="d1edb7969fe4738e49c401a77c75b6a8">
  <xsd:schema xmlns:xsd="http://www.w3.org/2001/XMLSchema" xmlns:xs="http://www.w3.org/2001/XMLSchema" xmlns:p="http://schemas.microsoft.com/office/2006/metadata/properties" targetNamespace="http://schemas.microsoft.com/office/2006/metadata/properties" ma:root="true" ma:fieldsID="0528bbcba7b7317dfa319d789ef315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5048E7-C7B5-4962-BE5D-F582BFE4410E}"/>
</file>

<file path=customXml/itemProps2.xml><?xml version="1.0" encoding="utf-8"?>
<ds:datastoreItem xmlns:ds="http://schemas.openxmlformats.org/officeDocument/2006/customXml" ds:itemID="{755DC710-5544-4964-9EEE-47911545923A}"/>
</file>

<file path=customXml/itemProps3.xml><?xml version="1.0" encoding="utf-8"?>
<ds:datastoreItem xmlns:ds="http://schemas.openxmlformats.org/officeDocument/2006/customXml" ds:itemID="{3AF7DD46-F87C-4BF5-8E99-BC25B51D0E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ProyecciónFlota</vt:lpstr>
      <vt:lpstr>Consumos</vt:lpstr>
      <vt:lpstr>EscenarioBase</vt:lpstr>
      <vt:lpstr>EmisionesCO2EscBase</vt:lpstr>
      <vt:lpstr>EscenarioPropPND</vt:lpstr>
      <vt:lpstr>EscenarioCiudSost.</vt:lpstr>
      <vt:lpstr>ResultadosENPEP</vt:lpstr>
      <vt:lpstr>AgregaciónDemandaGasolM</vt:lpstr>
      <vt:lpstr>AgregaciónDemandaACPM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Obando Anzola</dc:creator>
  <cp:lastModifiedBy>Carolina Obando Anzola</cp:lastModifiedBy>
  <cp:lastPrinted>2014-11-13T15:57:53Z</cp:lastPrinted>
  <dcterms:created xsi:type="dcterms:W3CDTF">2014-02-21T10:36:26Z</dcterms:created>
  <dcterms:modified xsi:type="dcterms:W3CDTF">2015-12-17T20:51:27Z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0x010100831C834F76B7A247AA3F616E811C284C</vt:lpwstr>
  </property>
</Properties>
</file>