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i unidad\Documentos Viviana Murcia\PROYECTOS INVERSIÓN\"/>
    </mc:Choice>
  </mc:AlternateContent>
  <xr:revisionPtr revIDLastSave="0" documentId="13_ncr:1_{0B16723A-5B1D-41C6-9F68-F7C928A87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DENA DE VALOR 2026" sheetId="1" r:id="rId1"/>
  </sheets>
  <externalReferences>
    <externalReference r:id="rId2"/>
  </externalReferences>
  <definedNames>
    <definedName name="_xlnm._FilterDatabase" localSheetId="0" hidden="1">'CADENA DE VALOR 2026'!$A$3:$I$109</definedName>
    <definedName name="EDO_VIG_FUT">[1]LISTAS!$C$36:$C$39</definedName>
    <definedName name="FUENTE">[1]LISTAS!$C$22:$C$23</definedName>
    <definedName name="MESES">[1]LISTAS!$D$4:$D$15</definedName>
    <definedName name="MODALIDAD_CONTRATACIÓN">[1]LISTAS!$C$4:$C$17</definedName>
    <definedName name="NA">[1]LISTAS!$E$380</definedName>
    <definedName name="RUBRO_FUN">[1]LISTAS!$K$14:$K$37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we88biXd0g8JT45rAWL4EeFP7jwVbBFSoiOg1BA4lAk="/>
    </ext>
  </extLst>
</workbook>
</file>

<file path=xl/calcChain.xml><?xml version="1.0" encoding="utf-8"?>
<calcChain xmlns="http://schemas.openxmlformats.org/spreadsheetml/2006/main">
  <c r="I107" i="1" l="1"/>
  <c r="I104" i="1"/>
  <c r="I101" i="1"/>
  <c r="I90" i="1"/>
  <c r="I94" i="1"/>
  <c r="I84" i="1"/>
  <c r="I87" i="1"/>
  <c r="I80" i="1"/>
  <c r="I77" i="1"/>
  <c r="I73" i="1"/>
  <c r="I68" i="1"/>
  <c r="I64" i="1"/>
  <c r="I61" i="1"/>
  <c r="I57" i="1"/>
  <c r="I53" i="1"/>
  <c r="I50" i="1"/>
  <c r="I47" i="1"/>
  <c r="I44" i="1"/>
  <c r="I41" i="1"/>
  <c r="I38" i="1"/>
  <c r="I34" i="1"/>
  <c r="I31" i="1"/>
  <c r="I27" i="1"/>
  <c r="I24" i="1"/>
  <c r="I16" i="1"/>
  <c r="I12" i="1"/>
  <c r="I8" i="1"/>
  <c r="I7" i="1"/>
  <c r="I6" i="1"/>
  <c r="I19" i="1"/>
  <c r="I97" i="1"/>
  <c r="J93" i="1"/>
  <c r="I98" i="1" l="1"/>
  <c r="I91" i="1"/>
  <c r="I20" i="1"/>
  <c r="I28" i="1"/>
  <c r="I54" i="1"/>
  <c r="I35" i="1"/>
  <c r="I81" i="1"/>
  <c r="I69" i="1"/>
  <c r="I108" i="1"/>
  <c r="I9" i="1"/>
  <c r="I13" i="1" s="1"/>
  <c r="I109" i="1" l="1"/>
</calcChain>
</file>

<file path=xl/sharedStrings.xml><?xml version="1.0" encoding="utf-8"?>
<sst xmlns="http://schemas.openxmlformats.org/spreadsheetml/2006/main" count="227" uniqueCount="171">
  <si>
    <t>AREA</t>
  </si>
  <si>
    <t>NOMBRE DEL PROYECTO</t>
  </si>
  <si>
    <t>CÓDIGO PRESUPUESTAL</t>
  </si>
  <si>
    <t>OBJETIVO GENERAL</t>
  </si>
  <si>
    <t>OBJETIVO ESPECÍFICO</t>
  </si>
  <si>
    <t>PRODUCTO</t>
  </si>
  <si>
    <t>RUBRO PRESUPUESTAL ACTUALIZADO</t>
  </si>
  <si>
    <t>ACTIVIDAD / ENTREGABLES</t>
  </si>
  <si>
    <t>COSTO DE LAS ACTIVIDADES /ENTREGABLES</t>
  </si>
  <si>
    <t>OFICINA DE GESTIÓN DE PROYECTOS DE FONDOS</t>
  </si>
  <si>
    <t>Mejoramiento de la participación ciudadana en el modelo energético y de infraestructura energética, en el marco de la transición energética justa a nivel  Nacional</t>
  </si>
  <si>
    <t>C-2102-1900-5</t>
  </si>
  <si>
    <t>Incrementar la participación de los usuarios en el desarrollo del modelo energético y de la infraestructura energética.</t>
  </si>
  <si>
    <t>1 - Mejorar la capacidad de los interesados en formular proyectos de inversión en el sector energético.</t>
  </si>
  <si>
    <t>1 - SERVICIO DE ASISTENCIA TÉCNICA</t>
  </si>
  <si>
    <t>C-2102-1900-5-53106A-2102071-02</t>
  </si>
  <si>
    <t>Capacitar interesados en la presentación de proyectos de inversión.</t>
  </si>
  <si>
    <t>Capacitar organizaciones y usuarios en general en las regiones.</t>
  </si>
  <si>
    <t>Subtotal producto</t>
  </si>
  <si>
    <t>2- DOCUMENTOS DE LINEAMIENTOS TÉCNICOS</t>
  </si>
  <si>
    <t>C-2102-1900-5-53106A-2102008-02</t>
  </si>
  <si>
    <t>Documento con la descripción de procesos, métodos y herramientas</t>
  </si>
  <si>
    <t>Documento con los resultados de las validaciones</t>
  </si>
  <si>
    <t>2 - Mejorar caracterización socio económica de los territorios en su desarrollo energético</t>
  </si>
  <si>
    <t>1- DOCUMENTOS DE PLANEACIÓN (2102009) PLAN DE ENERGIZACIÓN RURAL SOSTENIBLE</t>
  </si>
  <si>
    <t>C-2102-1900-5-53106A-2102009-02</t>
  </si>
  <si>
    <t>Plan de trabajo</t>
  </si>
  <si>
    <t>Documento de planeación validado</t>
  </si>
  <si>
    <t>SUBDIRECCIÓN DE ENERGÍA ELÉCTRICA</t>
  </si>
  <si>
    <t>Fortalecimiento de la planeación para reducir las limitaciones en la prestación del servicio de energía eléctrica y la atención plena de la demanda nacional.</t>
  </si>
  <si>
    <t>C-2102-1900-6</t>
  </si>
  <si>
    <t>Reducir desde el planeamiento las limitaciones en la prestación del servicio de energía eléctrica en el territorio nacional.</t>
  </si>
  <si>
    <t>1 - Aumentar señales de expansión y cobertura del servicio de energía eléctrica</t>
  </si>
  <si>
    <t>1 - DOCUMENTOS DE PLANEACIÓN</t>
  </si>
  <si>
    <t>C-2102-1900-6-40301C-2102009-02</t>
  </si>
  <si>
    <t>Diagnóstico</t>
  </si>
  <si>
    <t>2 - Aumentar la oportunidad en la definición de obras y ejecución de los procesos de convocatorias</t>
  </si>
  <si>
    <t>1 - SERVICIO DE ASISTENCIA TÉCNICA EN LA ESTRUCTURACIÓN DE CONVOCATORIAS DE LOS SISTEMAS DE TRANSMISIÓN DE ENERGÍA</t>
  </si>
  <si>
    <t>C-2102-1900-6-40301C-2102071-02</t>
  </si>
  <si>
    <t>Monitorear los resultados e impactos de los proyectos en ejecución de los procesos de convocatorias y subastas.</t>
  </si>
  <si>
    <t>Estructurar los documentos técnicos y jurídicos para los procesos de convocatorias y subastas.</t>
  </si>
  <si>
    <t>SUBDIRECCIÓN DE HIDROCARBUROS</t>
  </si>
  <si>
    <t>Mejoramiento de la planeación del abastecimiento y confiabilidad del subsector de hidrocarburos a nivel nacional</t>
  </si>
  <si>
    <t>C-2103-1900-2</t>
  </si>
  <si>
    <t>Mitigar las restricciones en el abastecimiento de hidrocarburos.</t>
  </si>
  <si>
    <t>1 - Fortalecer la planificación de la oferta de hidrocarburos</t>
  </si>
  <si>
    <t>1 - DOCUMENTOS DE PLANEACIÓN ESTRATÉGICA DEL SECTOR DE HIDROCARBUROS</t>
  </si>
  <si>
    <t>C-2103-1900-2-40301B-2103026-02</t>
  </si>
  <si>
    <t>Documento de planeación preliminar</t>
  </si>
  <si>
    <t>Divulgación</t>
  </si>
  <si>
    <t>2 - Reducir limitaciones que afecten la expansión de infraestructura de suministro de hidrocarburos en el tiempo</t>
  </si>
  <si>
    <t>1 - DOCUMENTOS DE LINEAMIENTOS TÉCNICOS - PARA EL DESARROLLO DEL SECTOR DE HIDROCARBUROS</t>
  </si>
  <si>
    <t>C-2103-1900-2-40301B-2103025-02</t>
  </si>
  <si>
    <t>DIRECCIÓN GENERAL - ENFOQUE TERRITORIAL</t>
  </si>
  <si>
    <t xml:space="preserve">Fortalecimiento del levantamiento, gestión y apropiación de la información para la planeación del sector minero energético con enfoque territorial nacional </t>
  </si>
  <si>
    <t>C-2106-1900-10</t>
  </si>
  <si>
    <t>Fortalecer el uso de la información territorial en las dinámicas de la planeación del sector minero energético.</t>
  </si>
  <si>
    <t>1 - Incluir el uso de las particularidades propias de cada territorio en la planeación minero energética</t>
  </si>
  <si>
    <t>1 - DOCUMENTOS METODOLÓGICOS</t>
  </si>
  <si>
    <t>C-2106-1900-10-53105E-2106005-02</t>
  </si>
  <si>
    <t>Identificar e incorporar variables sociales, ambientales y territoriales en los documentos de planeación minero energética</t>
  </si>
  <si>
    <t>Definir e implementar lineamientos articulados de gestión institucional con enfoque territorial ambiental y social</t>
  </si>
  <si>
    <t>2 - Fortalecer el conocimiento de la población y el territorio en cuanto a la dinámica de la planeación minero energética</t>
  </si>
  <si>
    <t>1 - SERVICIOS DE APOYO PARA LA GESTIÓN DE PROCESOS DE PARTICIPACIÓN, COLABORACIÓN, Y TRANSPARENCIA DEL SECTOR MINERO ENERGÉTICO</t>
  </si>
  <si>
    <t>C-2106-1900-10-53105E-2106022-02</t>
  </si>
  <si>
    <t>Diseñar la estrategia de comunicación y participación con actores, territorio y sector, que mejoren el relacionamiento con dichos actores bajo el Enfoque Territorial</t>
  </si>
  <si>
    <t>Implementar la estrategia de comunicación y participación con actores, territorio y sector, que mejoren el relacionamiento con dichos actores bajo el Enfoque Territorial</t>
  </si>
  <si>
    <t>SUBDIRECCIÓN DE GESTIÓN DE LA INFORMACIÓN</t>
  </si>
  <si>
    <t xml:space="preserve">Implementación de una solución integral para el acceso a los datos y a la información oportuna y de calidad del sector minero energético a nivel nacional
</t>
  </si>
  <si>
    <t>C-2106-1900-14</t>
  </si>
  <si>
    <t>Facilitar el acceso a la ciudadanía y a los grupos de valor a los datos y la información oportuna y de calidad del sector minero energético</t>
  </si>
  <si>
    <t>Fortalecer la implementacion de la politica de gobierno de datos y gestión de información del sector minero energetico.</t>
  </si>
  <si>
    <t>DOCUMENTOS DE LINEAMIENTOS TÉCNICOS PARA EL GOBIERNO DE DATOS Y GESTIÓN DE LA INFORMACIÓN</t>
  </si>
  <si>
    <t>C-2106-1900-14-53105B-2106010-02</t>
  </si>
  <si>
    <t>SERVICIO DE INFORMACIÓN IMPLEMENTADO E INTEROPERADO</t>
  </si>
  <si>
    <t>C-2106-1900-14-53105B-2106034-02</t>
  </si>
  <si>
    <t>Diseño técnico y funcional</t>
  </si>
  <si>
    <t>Pruebas y aseguramiento de calidad</t>
  </si>
  <si>
    <t>Mejorar la calidad de la información producida por el sector minero energético</t>
  </si>
  <si>
    <t>DOCUMENTOS DE LINEAMIENTOS TÉCNICOS PARA LA PRODUCCIÓN DE INFORMACIÓN DEL SECTOR CON ESTÁNDARES DE CALIDAD</t>
  </si>
  <si>
    <t>SERVICIO DE INFORMACIÓN ACTUALIZADO PARA EL ANÁLISIS Y TOMA DE DECISIONES ESTRATÉGICAS DEL SECTOR</t>
  </si>
  <si>
    <t>C-2106-1900-14-53105B-2106033-02</t>
  </si>
  <si>
    <t>Implementar una adecuada estrategia de comunicación y divulgación de la información del sector minero energético</t>
  </si>
  <si>
    <t>SERVICIO DE INFORMACIÓN IMPLEMENTADO PARA LA ACCESIBILIDAD SECTORIAL</t>
  </si>
  <si>
    <t>C-2106-1900-14-53105B-210603402</t>
  </si>
  <si>
    <t>Desarrollo</t>
  </si>
  <si>
    <t>20 y 21</t>
  </si>
  <si>
    <t>SERVICIO DE DIVULGACIÓN DEL SECTOR MINERO ENERGÉTICO</t>
  </si>
  <si>
    <t>C-2106-1900-14-53105B-2106019-02</t>
  </si>
  <si>
    <t>Realizar la recolección y procesamiento de la información</t>
  </si>
  <si>
    <t xml:space="preserve">Desarrollar el proceso de divulgación </t>
  </si>
  <si>
    <t>SUBDIRECCIÓN DE MINERÍA</t>
  </si>
  <si>
    <t>Fortalecimiento de la planeación para el desarrollo minero responsable con los territorios en el marco de la transición energética a nivel nacional</t>
  </si>
  <si>
    <t>C-2106-1900-12</t>
  </si>
  <si>
    <t>Optimizar la planeación para el desarrollo minero responsable con los territorios en el marco de la transición energética.</t>
  </si>
  <si>
    <t>1 - Fortalecer la articulación de las entidades del sector en la formulación, ejecución y seguimiento de la planeación minera.</t>
  </si>
  <si>
    <t>1 - DOCUMENTOS DE LINEAMIENTOS TÉCNICOS</t>
  </si>
  <si>
    <t>C-2106-1900-12-40302A-2106010-02</t>
  </si>
  <si>
    <t>2 - Ampliar el conocimiento de los encadenamientos productivos asociados a la actividad minera por parte de los actores del sector</t>
  </si>
  <si>
    <t xml:space="preserve">2 - DOCUMENTOS DE PLANEACIÓN </t>
  </si>
  <si>
    <t>C-2106-1900-12-40302A-2106003-02</t>
  </si>
  <si>
    <t xml:space="preserve">2 - DOCUMENTOS DE INVESTIGACIÓN </t>
  </si>
  <si>
    <t>C-2106-1900-12-40302A-2106002-02</t>
  </si>
  <si>
    <t>Documento con el diseño metodológico</t>
  </si>
  <si>
    <t>Resultados análisis de información</t>
  </si>
  <si>
    <t>3 - Fortalecer la gestión integral de la información de la planeación minera</t>
  </si>
  <si>
    <t>1 - SERVICIO DE DIVULGACIÓN DEL SECTOR MINERO ENERGÉTICO</t>
  </si>
  <si>
    <t>C-2106-1900-12-40302A-2106019-02</t>
  </si>
  <si>
    <t>Desarrollar herramientas para el análisis, proyección y divulgación de la información minera</t>
  </si>
  <si>
    <t>Apropiar Insumos para el análisis de Mercado Nacional e internacional de minerales y sus encadenamientos productivos.</t>
  </si>
  <si>
    <t>Apropiar insumos para el análisis de Mercado Internacional de minerales y sus tendencias a largo plazo</t>
  </si>
  <si>
    <t>SUBDIRECCIÓN DE DEMANDA</t>
  </si>
  <si>
    <t>Fortalecimiento del sector en la planificación de la atención de la demanda energética nacional y la transición energética justa a nivel Nacional</t>
  </si>
  <si>
    <t>C-2106-1900-13</t>
  </si>
  <si>
    <t>Fortalecer al sector energético en la planificación de la atención de la demanda energética nacional y la transición energética justa.</t>
  </si>
  <si>
    <t>1 - Mejorar la representatividad en la información de la participación de los sectores económicos en el consumo de energía.</t>
  </si>
  <si>
    <t>1- DOCUMENTOS DE PLANEACIÓN</t>
  </si>
  <si>
    <t>C-2106-1900-13-40302B-2106003-02</t>
  </si>
  <si>
    <t>2 - Desarrollar la capacidad instalada en la planificación estratégica de la atención de la demanda.</t>
  </si>
  <si>
    <t xml:space="preserve">1- DOCUMENTOS METODOLÓGICOS </t>
  </si>
  <si>
    <t>C-2106-1900-13-40302B-2106005-02</t>
  </si>
  <si>
    <t>Documento metodológico preliminar</t>
  </si>
  <si>
    <t>Documento metodológico validado</t>
  </si>
  <si>
    <t>3 - Fomentar la articulación de la política pública, el marco regulatorio y la visión de gobierno.</t>
  </si>
  <si>
    <t>1- DOCUMENTOS DE LINEAMIENTOS TÉCNICOS</t>
  </si>
  <si>
    <t>C-2106-1900-13-40302B-2106010-02</t>
  </si>
  <si>
    <t>OFICINA ASESORA DE PLANEACIÓN</t>
  </si>
  <si>
    <t xml:space="preserve">Fortalecimiento de la percepción de la ciudadanía frente a los productos y servicios prestados por la UPME nacional
</t>
  </si>
  <si>
    <t>C-2199-1900-4</t>
  </si>
  <si>
    <t>Aumentar la percepción de la ciudadanía frente a los productos y servicios prestados por la UPME.</t>
  </si>
  <si>
    <t>1 - Mejorar el direccionamiento estratégico y la gestión de los procesos frente a la ciudadanía</t>
  </si>
  <si>
    <t>3 - DOCUMENTOS DE PLANEACIÓN</t>
  </si>
  <si>
    <t>C-2199-1900-4-53105B-2199056-02</t>
  </si>
  <si>
    <t>Realizar la formulación de políticas, estrategias, proyectos y planes encaminadas a lograr los objetivos institucionales en desarrollo de su misión.</t>
  </si>
  <si>
    <t xml:space="preserve">Realizar la programación y seguimiento a la ejecución de las políticas, estrategias, los planes y proyectos institucionales </t>
  </si>
  <si>
    <t>2 - SERVICIO DE IMPLEMENTACIÓN SISTEMAS DE GESTIÓN</t>
  </si>
  <si>
    <t>C-2199-1900-4-53105B-2199062-02</t>
  </si>
  <si>
    <t>Planificar y coordinar la apropiación e implementación del MIPG</t>
  </si>
  <si>
    <t>Realizar acciones que faciliten la articulación de los instrumentos de planeación, de cara a la mejora de los productos y servicios prestados a la ciudadanía.</t>
  </si>
  <si>
    <t>SECRETARÍA GENERAL</t>
  </si>
  <si>
    <t>2 - Fortalecer la gestión de conocimiento para la planeación minero energética</t>
  </si>
  <si>
    <t>2 - DOCUMENTOS METODOLÓGICOS</t>
  </si>
  <si>
    <t>C-2199-1900-4-53105B-2199057-02</t>
  </si>
  <si>
    <t>Identificar y caracterizar las estrategias y/o mecanismos para la generación, organización y apropiación del conocimiento.</t>
  </si>
  <si>
    <t>Realizar la implementación de un esquema organizativo y de gobernabilidad para la gestión del conocimiento</t>
  </si>
  <si>
    <t>Desarrollar la gestión del conocimiento mediante la generación, producción y validación de los documentos metodológicos para la toma de decisiones en los procesos y actividades de la entidad, asegurando su alineación con las estrategias institucionales.</t>
  </si>
  <si>
    <t>2 - SERVICIO DE EDUCACIÓN INFORMAL PARA LA GESTIÓN ADMINISTRATIVA</t>
  </si>
  <si>
    <t>C-2199-1900-4-53105B-2199060-02</t>
  </si>
  <si>
    <t>Configurar entornos de aprendizaje, intercambio y difusión de conocimiento asociados a prácticas clave de la entidad y su información minero energética, entre los servidores públicos y los grupos de valor</t>
  </si>
  <si>
    <t>Diseñar y ejecutar el plan de fortalecimiento de competencias técnicas especializadas para la planeación minero energética</t>
  </si>
  <si>
    <t>OFICINA DE TECNOLOGÍAS DE LA INFORMACIÓN</t>
  </si>
  <si>
    <t>Fortalecimiento de los servicios digitales aumentando la capacidad para la transformación digital e interacción con el ciudadano</t>
  </si>
  <si>
    <t>C-2199-1900-5</t>
  </si>
  <si>
    <t>Fortalecer la interacción y empoderamiento  ciudadano a través de la habilitación de servicios digitales.</t>
  </si>
  <si>
    <t>1 - Incrementar el desarrollo de los habilitadores transversales de la política de gobierno digital</t>
  </si>
  <si>
    <t>1 - DOCUMENTO PARA LA PLANEACIÓN ESTRATÉGICA EN TI</t>
  </si>
  <si>
    <t>C-2199-1900-5-53105B-2199066-02</t>
  </si>
  <si>
    <t>Definir y estructurar las acciones tendientes a la apropiación e implementación de la política de Gobierno Digital.</t>
  </si>
  <si>
    <t>Mantener y fortalecer el modelo Operativo de TI</t>
  </si>
  <si>
    <t>2 - Aumentar la capacidad institucional a nivel de arquitectura tecnológica y de sistemas de información</t>
  </si>
  <si>
    <t>1 - SERVICIOS TECNOLÓGICOS</t>
  </si>
  <si>
    <t>C-2199-1900-5-53105B-2199067-02</t>
  </si>
  <si>
    <t>Administrar de manera eficiente el Software a nivel Institucional, de cara a la mejora de los productos y servicios prestados a la ciudadanía.</t>
  </si>
  <si>
    <t>Robustecer el nivel de madurez de la estrategia de infraestructura y soluciones en la nube</t>
  </si>
  <si>
    <t>3 - Mejorar la implementación del modelo de Gestión de Información Institucional</t>
  </si>
  <si>
    <t>1 - SERVICIOS DE INFORMACIÓN IMPLEMENTADOS</t>
  </si>
  <si>
    <t>C-2199-1900-5-53105B-2199065-02</t>
  </si>
  <si>
    <t>Identificar y apropiar soluciones de TI.</t>
  </si>
  <si>
    <t>Realizar la adopción del modelo de gestión de Información Institucional</t>
  </si>
  <si>
    <t>PROYECTOS DE INVERSIÓN 2026</t>
  </si>
  <si>
    <t>TOTAL PROYECTOS DE INVERSIÓN UPME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</si>
</sst>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_-* #,##0.00_-;\-* #,##0.00_-;_-* &quot;-&quot;??_-;_-@"/>
    <numFmt numFmtId="166" formatCode="0.000000"/>
    <numFmt numFmtId="167" formatCode="_-* #,##0.00_-;\-* #,##0.00_-;_-* &quot;-&quot;??.00_-;_-@"/>
  </numFmts>
  <fonts count="19">
    <font>
      <sz val="11"/>
      <color theme="1"/>
      <name val="Aptos Narrow"/>
      <scheme val="minor"/>
    </font>
    <font>
      <sz val="11"/>
      <name val="Aptos Narrow"/>
    </font>
    <font>
      <sz val="10"/>
      <color theme="1"/>
      <name val="Arial"/>
    </font>
    <font>
      <sz val="11"/>
      <color theme="1"/>
      <name val="Arial"/>
    </font>
    <font>
      <sz val="11"/>
      <color theme="1"/>
      <name val="Calibri"/>
    </font>
    <font>
      <b/>
      <sz val="14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9"/>
      <color theme="1"/>
      <name val="Arial"/>
    </font>
    <font>
      <sz val="9"/>
      <color rgb="FF1F1F1F"/>
      <name val="Roboto"/>
    </font>
    <font>
      <sz val="11"/>
      <color theme="1"/>
      <name val="Arial Narrow"/>
    </font>
    <font>
      <sz val="11"/>
      <color theme="1"/>
      <name val="Aptos Narrow"/>
      <scheme val="minor"/>
    </font>
    <font>
      <sz val="9"/>
      <name val="Arial"/>
      <family val="2"/>
    </font>
    <font>
      <sz val="11"/>
      <name val="Aptos Narrow"/>
      <family val="2"/>
    </font>
    <font>
      <b/>
      <sz val="10"/>
      <color theme="1"/>
      <name val="Arial"/>
      <family val="2"/>
    </font>
    <font>
      <b/>
      <sz val="3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  <fill>
      <patternFill patternType="solid">
        <fgColor theme="6" tint="-0.499984740745262"/>
        <bgColor rgb="FFFFD966"/>
      </patternFill>
    </fill>
    <fill>
      <patternFill patternType="solid">
        <fgColor rgb="FF92D050"/>
        <bgColor rgb="FF9CC2E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rgb="FFA8D08D"/>
      </patternFill>
    </fill>
    <fill>
      <patternFill patternType="solid">
        <fgColor theme="6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wrapText="1"/>
    </xf>
    <xf numFmtId="164" fontId="7" fillId="5" borderId="8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left" wrapText="1"/>
    </xf>
    <xf numFmtId="0" fontId="6" fillId="6" borderId="7" xfId="0" applyFont="1" applyFill="1" applyBorder="1" applyAlignment="1">
      <alignment horizontal="left" wrapText="1"/>
    </xf>
    <xf numFmtId="164" fontId="2" fillId="0" borderId="0" xfId="0" applyNumberFormat="1" applyFont="1"/>
    <xf numFmtId="3" fontId="2" fillId="0" borderId="0" xfId="0" applyNumberFormat="1" applyFont="1"/>
    <xf numFmtId="0" fontId="9" fillId="0" borderId="0" xfId="0" applyFont="1"/>
    <xf numFmtId="0" fontId="10" fillId="0" borderId="7" xfId="0" applyFont="1" applyBorder="1" applyAlignment="1">
      <alignment horizontal="left" vertical="center" wrapText="1"/>
    </xf>
    <xf numFmtId="0" fontId="10" fillId="8" borderId="7" xfId="0" applyFont="1" applyFill="1" applyBorder="1"/>
    <xf numFmtId="0" fontId="3" fillId="0" borderId="7" xfId="0" applyFont="1" applyBorder="1" applyAlignment="1">
      <alignment wrapText="1"/>
    </xf>
    <xf numFmtId="166" fontId="2" fillId="0" borderId="0" xfId="0" applyNumberFormat="1" applyFont="1"/>
    <xf numFmtId="0" fontId="2" fillId="3" borderId="7" xfId="0" applyFont="1" applyFill="1" applyBorder="1" applyAlignment="1">
      <alignment wrapText="1"/>
    </xf>
    <xf numFmtId="167" fontId="2" fillId="7" borderId="0" xfId="0" applyNumberFormat="1" applyFont="1" applyFill="1"/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vertical="center"/>
    </xf>
    <xf numFmtId="0" fontId="2" fillId="0" borderId="10" xfId="0" applyFont="1" applyBorder="1" applyAlignment="1">
      <alignment wrapText="1"/>
    </xf>
    <xf numFmtId="0" fontId="14" fillId="4" borderId="7" xfId="0" applyFont="1" applyFill="1" applyBorder="1" applyAlignment="1">
      <alignment horizontal="left" wrapText="1"/>
    </xf>
    <xf numFmtId="0" fontId="16" fillId="9" borderId="20" xfId="0" applyFont="1" applyFill="1" applyBorder="1" applyAlignment="1">
      <alignment horizontal="center" vertical="center" wrapText="1"/>
    </xf>
    <xf numFmtId="164" fontId="16" fillId="9" borderId="20" xfId="0" applyNumberFormat="1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left"/>
    </xf>
    <xf numFmtId="164" fontId="7" fillId="10" borderId="8" xfId="0" applyNumberFormat="1" applyFont="1" applyFill="1" applyBorder="1" applyAlignment="1">
      <alignment vertical="center"/>
    </xf>
    <xf numFmtId="0" fontId="2" fillId="10" borderId="7" xfId="0" applyFont="1" applyFill="1" applyBorder="1" applyAlignment="1">
      <alignment horizontal="left" vertical="center" wrapText="1"/>
    </xf>
    <xf numFmtId="0" fontId="6" fillId="10" borderId="7" xfId="0" applyFont="1" applyFill="1" applyBorder="1" applyAlignment="1">
      <alignment wrapText="1"/>
    </xf>
    <xf numFmtId="167" fontId="7" fillId="10" borderId="8" xfId="0" applyNumberFormat="1" applyFont="1" applyFill="1" applyBorder="1" applyAlignment="1">
      <alignment vertical="center"/>
    </xf>
    <xf numFmtId="164" fontId="17" fillId="12" borderId="19" xfId="0" applyNumberFormat="1" applyFont="1" applyFill="1" applyBorder="1" applyAlignment="1">
      <alignment vertical="center"/>
    </xf>
    <xf numFmtId="164" fontId="3" fillId="0" borderId="21" xfId="0" applyNumberFormat="1" applyFont="1" applyBorder="1" applyAlignment="1">
      <alignment vertical="top"/>
    </xf>
    <xf numFmtId="164" fontId="3" fillId="0" borderId="8" xfId="0" applyNumberFormat="1" applyFont="1" applyBorder="1" applyAlignment="1">
      <alignment vertical="top"/>
    </xf>
    <xf numFmtId="164" fontId="7" fillId="5" borderId="8" xfId="0" applyNumberFormat="1" applyFont="1" applyFill="1" applyBorder="1" applyAlignment="1">
      <alignment vertical="top"/>
    </xf>
    <xf numFmtId="165" fontId="3" fillId="0" borderId="15" xfId="0" applyNumberFormat="1" applyFont="1" applyBorder="1" applyAlignment="1">
      <alignment vertical="top"/>
    </xf>
    <xf numFmtId="164" fontId="3" fillId="5" borderId="8" xfId="0" applyNumberFormat="1" applyFont="1" applyFill="1" applyBorder="1" applyAlignment="1">
      <alignment vertical="top"/>
    </xf>
    <xf numFmtId="164" fontId="3" fillId="8" borderId="8" xfId="0" applyNumberFormat="1" applyFont="1" applyFill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3" borderId="7" xfId="0" applyFont="1" applyFill="1" applyBorder="1" applyAlignment="1">
      <alignment vertical="top" wrapText="1"/>
    </xf>
    <xf numFmtId="0" fontId="6" fillId="6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/>
    <xf numFmtId="0" fontId="1" fillId="0" borderId="10" xfId="0" applyFont="1" applyBorder="1"/>
    <xf numFmtId="0" fontId="15" fillId="2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5" fillId="3" borderId="1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9" xfId="0" applyFont="1" applyBorder="1"/>
    <xf numFmtId="0" fontId="1" fillId="0" borderId="11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1" fillId="11" borderId="13" xfId="0" applyFont="1" applyFill="1" applyBorder="1"/>
    <xf numFmtId="0" fontId="1" fillId="11" borderId="14" xfId="0" applyFont="1" applyFill="1" applyBorder="1"/>
    <xf numFmtId="0" fontId="2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/>
    <xf numFmtId="0" fontId="13" fillId="0" borderId="10" xfId="0" applyFont="1" applyBorder="1"/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17" fillId="12" borderId="16" xfId="0" applyFont="1" applyFill="1" applyBorder="1"/>
    <xf numFmtId="0" fontId="18" fillId="13" borderId="17" xfId="0" applyFont="1" applyFill="1" applyBorder="1"/>
    <xf numFmtId="0" fontId="18" fillId="13" borderId="18" xfId="0" applyFont="1" applyFill="1" applyBorder="1"/>
    <xf numFmtId="0" fontId="3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0" fontId="1" fillId="0" borderId="26" xfId="0" applyFont="1" applyBorder="1"/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7" xfId="0" applyFont="1" applyBorder="1"/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180975</xdr:rowOff>
    </xdr:from>
    <xdr:to>
      <xdr:col>1</xdr:col>
      <xdr:colOff>1238250</xdr:colOff>
      <xdr:row>0</xdr:row>
      <xdr:rowOff>971550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08A777-C999-48A8-A5F1-A4597FD85A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47" t="12381" r="17718" b="12326"/>
        <a:stretch/>
      </xdr:blipFill>
      <xdr:spPr bwMode="auto">
        <a:xfrm>
          <a:off x="1752600" y="180975"/>
          <a:ext cx="714375" cy="790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%20unidad\UPME\Caracterizaci&#243;n%20PAA\ULTIMAS%20VERSIONES%20PAA%20CONSOLIDAR\Ajustes%20a%20PAA%20directiva%20008\OGI%20-%20Formulaci&#243;n%20PAA%20OGI%206-1-2023%20FINAL-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TABLA DINÁMICA"/>
      <sheetName val="LIST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AB1002"/>
  <sheetViews>
    <sheetView tabSelected="1" workbookViewId="0">
      <selection activeCell="F45" sqref="F45:F47"/>
    </sheetView>
  </sheetViews>
  <sheetFormatPr baseColWidth="10" defaultColWidth="12.5703125" defaultRowHeight="15" customHeight="1"/>
  <cols>
    <col min="1" max="1" width="18.42578125" customWidth="1"/>
    <col min="2" max="2" width="25.85546875" customWidth="1"/>
    <col min="3" max="3" width="18.42578125" customWidth="1"/>
    <col min="4" max="4" width="19.28515625" customWidth="1"/>
    <col min="5" max="5" width="28.42578125" customWidth="1"/>
    <col min="6" max="6" width="31.85546875" customWidth="1"/>
    <col min="7" max="7" width="32" customWidth="1"/>
    <col min="8" max="8" width="43.5703125" customWidth="1"/>
    <col min="9" max="9" width="19.7109375" customWidth="1"/>
    <col min="10" max="10" width="16.5703125" hidden="1" customWidth="1"/>
    <col min="11" max="11" width="15.5703125" customWidth="1"/>
    <col min="12" max="28" width="14.42578125" customWidth="1"/>
  </cols>
  <sheetData>
    <row r="1" spans="1:28" ht="77.25" customHeight="1">
      <c r="A1" s="53" t="s">
        <v>169</v>
      </c>
      <c r="B1" s="54"/>
      <c r="C1" s="54"/>
      <c r="D1" s="54"/>
      <c r="E1" s="54"/>
      <c r="F1" s="54"/>
      <c r="G1" s="54"/>
      <c r="H1" s="54"/>
      <c r="I1" s="5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3"/>
    </row>
    <row r="2" spans="1:28" ht="12.75" customHeight="1">
      <c r="A2" s="56"/>
      <c r="B2" s="54"/>
      <c r="C2" s="54"/>
      <c r="D2" s="54"/>
      <c r="E2" s="54"/>
      <c r="F2" s="54"/>
      <c r="G2" s="54"/>
      <c r="H2" s="55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3"/>
    </row>
    <row r="3" spans="1:28" ht="37.5" customHeight="1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30" t="s">
        <v>8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3"/>
    </row>
    <row r="4" spans="1:28" ht="26.25">
      <c r="A4" s="57" t="s">
        <v>9</v>
      </c>
      <c r="B4" s="60" t="s">
        <v>10</v>
      </c>
      <c r="C4" s="61" t="s">
        <v>11</v>
      </c>
      <c r="D4" s="62" t="s">
        <v>12</v>
      </c>
      <c r="E4" s="63" t="s">
        <v>13</v>
      </c>
      <c r="F4" s="63" t="s">
        <v>14</v>
      </c>
      <c r="G4" s="63" t="s">
        <v>15</v>
      </c>
      <c r="H4" s="27" t="s">
        <v>16</v>
      </c>
      <c r="I4" s="37">
        <v>45967360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  <c r="AA4" s="2"/>
      <c r="AB4" s="3"/>
    </row>
    <row r="5" spans="1:28" ht="26.25">
      <c r="A5" s="58"/>
      <c r="B5" s="51"/>
      <c r="C5" s="51"/>
      <c r="D5" s="51"/>
      <c r="E5" s="51"/>
      <c r="F5" s="51"/>
      <c r="G5" s="51"/>
      <c r="H5" s="6" t="s">
        <v>17</v>
      </c>
      <c r="I5" s="38">
        <v>810000000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  <c r="AA5" s="2"/>
      <c r="AB5" s="3"/>
    </row>
    <row r="6" spans="1:28">
      <c r="A6" s="58"/>
      <c r="B6" s="51"/>
      <c r="C6" s="51"/>
      <c r="D6" s="51"/>
      <c r="E6" s="51"/>
      <c r="F6" s="52"/>
      <c r="G6" s="52"/>
      <c r="H6" s="28" t="s">
        <v>18</v>
      </c>
      <c r="I6" s="39">
        <f>+I4+I5</f>
        <v>855967360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  <c r="AA6" s="2"/>
      <c r="AB6" s="3"/>
    </row>
    <row r="7" spans="1:28" ht="26.25">
      <c r="A7" s="58"/>
      <c r="B7" s="51"/>
      <c r="C7" s="51"/>
      <c r="D7" s="51"/>
      <c r="E7" s="51"/>
      <c r="F7" s="50" t="s">
        <v>19</v>
      </c>
      <c r="G7" s="50" t="s">
        <v>20</v>
      </c>
      <c r="H7" s="8" t="s">
        <v>21</v>
      </c>
      <c r="I7" s="38">
        <f>44818176*2</f>
        <v>89636352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  <c r="AA7" s="2"/>
      <c r="AB7" s="3"/>
    </row>
    <row r="8" spans="1:28">
      <c r="A8" s="58"/>
      <c r="B8" s="51"/>
      <c r="C8" s="51"/>
      <c r="D8" s="51"/>
      <c r="E8" s="51"/>
      <c r="F8" s="51"/>
      <c r="G8" s="51"/>
      <c r="H8" s="8" t="s">
        <v>22</v>
      </c>
      <c r="I8" s="38">
        <f>806727168+1206727168</f>
        <v>2013454336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  <c r="AA8" s="2"/>
      <c r="AB8" s="3"/>
    </row>
    <row r="9" spans="1:28">
      <c r="A9" s="58"/>
      <c r="B9" s="51"/>
      <c r="C9" s="51"/>
      <c r="D9" s="51"/>
      <c r="E9" s="52"/>
      <c r="F9" s="52"/>
      <c r="G9" s="52"/>
      <c r="H9" s="28" t="s">
        <v>18</v>
      </c>
      <c r="I9" s="39">
        <f>+I7+I8</f>
        <v>2103090688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  <c r="AA9" s="2"/>
      <c r="AB9" s="3"/>
    </row>
    <row r="10" spans="1:28">
      <c r="A10" s="58"/>
      <c r="B10" s="51"/>
      <c r="C10" s="51"/>
      <c r="D10" s="51"/>
      <c r="E10" s="50" t="s">
        <v>23</v>
      </c>
      <c r="F10" s="50" t="s">
        <v>24</v>
      </c>
      <c r="G10" s="50" t="s">
        <v>25</v>
      </c>
      <c r="H10" s="8" t="s">
        <v>26</v>
      </c>
      <c r="I10" s="38">
        <v>402214400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  <c r="Z10" s="2"/>
      <c r="AA10" s="2"/>
      <c r="AB10" s="3"/>
    </row>
    <row r="11" spans="1:28">
      <c r="A11" s="58"/>
      <c r="B11" s="51"/>
      <c r="C11" s="51"/>
      <c r="D11" s="51"/>
      <c r="E11" s="51"/>
      <c r="F11" s="51"/>
      <c r="G11" s="51"/>
      <c r="H11" s="8" t="s">
        <v>27</v>
      </c>
      <c r="I11" s="38">
        <v>605317665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  <c r="X11" s="2"/>
      <c r="Y11" s="2"/>
      <c r="Z11" s="2"/>
      <c r="AA11" s="2"/>
      <c r="AB11" s="3"/>
    </row>
    <row r="12" spans="1:28" ht="23.25" customHeight="1">
      <c r="A12" s="58"/>
      <c r="B12" s="51"/>
      <c r="C12" s="51"/>
      <c r="D12" s="51"/>
      <c r="E12" s="52"/>
      <c r="F12" s="52"/>
      <c r="G12" s="52"/>
      <c r="H12" s="28" t="s">
        <v>18</v>
      </c>
      <c r="I12" s="39">
        <f>+I10+I11</f>
        <v>1007532065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  <c r="X12" s="2"/>
      <c r="Y12" s="2"/>
      <c r="Z12" s="2"/>
      <c r="AA12" s="2"/>
      <c r="AB12" s="3"/>
    </row>
    <row r="13" spans="1:28">
      <c r="A13" s="59"/>
      <c r="B13" s="52"/>
      <c r="C13" s="52"/>
      <c r="D13" s="52"/>
      <c r="E13" s="31"/>
      <c r="F13" s="64"/>
      <c r="G13" s="65"/>
      <c r="H13" s="66"/>
      <c r="I13" s="32">
        <f>+I6+I9+I12</f>
        <v>3966590113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2"/>
      <c r="X13" s="2"/>
      <c r="Y13" s="2"/>
      <c r="Z13" s="2"/>
      <c r="AA13" s="2"/>
      <c r="AB13" s="3"/>
    </row>
    <row r="14" spans="1:28">
      <c r="A14" s="69" t="s">
        <v>28</v>
      </c>
      <c r="B14" s="70" t="s">
        <v>29</v>
      </c>
      <c r="C14" s="61" t="s">
        <v>30</v>
      </c>
      <c r="D14" s="62" t="s">
        <v>31</v>
      </c>
      <c r="E14" s="50" t="s">
        <v>32</v>
      </c>
      <c r="F14" s="50" t="s">
        <v>33</v>
      </c>
      <c r="G14" s="50" t="s">
        <v>34</v>
      </c>
      <c r="H14" s="6" t="s">
        <v>35</v>
      </c>
      <c r="I14" s="38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"/>
      <c r="X14" s="2"/>
      <c r="Y14" s="2"/>
      <c r="Z14" s="2"/>
      <c r="AA14" s="2"/>
      <c r="AB14" s="3"/>
    </row>
    <row r="15" spans="1:28">
      <c r="A15" s="58"/>
      <c r="B15" s="51"/>
      <c r="C15" s="51"/>
      <c r="D15" s="51"/>
      <c r="E15" s="51"/>
      <c r="F15" s="51"/>
      <c r="G15" s="51"/>
      <c r="H15" s="6" t="s">
        <v>27</v>
      </c>
      <c r="I15" s="38">
        <v>6403161253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  <c r="Z15" s="2"/>
      <c r="AA15" s="2"/>
      <c r="AB15" s="3"/>
    </row>
    <row r="16" spans="1:28">
      <c r="A16" s="58"/>
      <c r="B16" s="51"/>
      <c r="C16" s="51"/>
      <c r="D16" s="51"/>
      <c r="E16" s="52"/>
      <c r="F16" s="52"/>
      <c r="G16" s="52"/>
      <c r="H16" s="9" t="s">
        <v>18</v>
      </c>
      <c r="I16" s="39">
        <f>+I14+I15</f>
        <v>6403161253</v>
      </c>
      <c r="J16" s="1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  <c r="Z16" s="2"/>
      <c r="AA16" s="2"/>
      <c r="AB16" s="3"/>
    </row>
    <row r="17" spans="1:28" ht="39">
      <c r="A17" s="58"/>
      <c r="B17" s="51"/>
      <c r="C17" s="51"/>
      <c r="D17" s="51"/>
      <c r="E17" s="50" t="s">
        <v>36</v>
      </c>
      <c r="F17" s="50" t="s">
        <v>37</v>
      </c>
      <c r="G17" s="50" t="s">
        <v>38</v>
      </c>
      <c r="H17" s="6" t="s">
        <v>39</v>
      </c>
      <c r="I17" s="38">
        <v>1320843379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  <c r="AA17" s="2"/>
      <c r="AB17" s="3"/>
    </row>
    <row r="18" spans="1:28" ht="26.25">
      <c r="A18" s="58"/>
      <c r="B18" s="51"/>
      <c r="C18" s="51"/>
      <c r="D18" s="51"/>
      <c r="E18" s="51"/>
      <c r="F18" s="51"/>
      <c r="G18" s="51"/>
      <c r="H18" s="6" t="s">
        <v>40</v>
      </c>
      <c r="I18" s="38">
        <v>82800000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  <c r="AA18" s="2"/>
      <c r="AB18" s="3"/>
    </row>
    <row r="19" spans="1:28">
      <c r="A19" s="58"/>
      <c r="B19" s="51"/>
      <c r="C19" s="51"/>
      <c r="D19" s="51"/>
      <c r="E19" s="52"/>
      <c r="F19" s="52"/>
      <c r="G19" s="52"/>
      <c r="H19" s="9" t="s">
        <v>18</v>
      </c>
      <c r="I19" s="7">
        <f>+I17+I18</f>
        <v>1403643379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  <c r="AA19" s="2"/>
      <c r="AB19" s="3"/>
    </row>
    <row r="20" spans="1:28">
      <c r="A20" s="59"/>
      <c r="B20" s="52"/>
      <c r="C20" s="52"/>
      <c r="D20" s="52"/>
      <c r="E20" s="31"/>
      <c r="F20" s="64"/>
      <c r="G20" s="65"/>
      <c r="H20" s="66"/>
      <c r="I20" s="32">
        <f>+I16+I19</f>
        <v>7806804632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  <c r="AA20" s="2"/>
      <c r="AB20" s="3"/>
    </row>
    <row r="21" spans="1:28">
      <c r="A21" s="69" t="s">
        <v>41</v>
      </c>
      <c r="B21" s="70" t="s">
        <v>42</v>
      </c>
      <c r="C21" s="61" t="s">
        <v>43</v>
      </c>
      <c r="D21" s="62" t="s">
        <v>44</v>
      </c>
      <c r="E21" s="50" t="s">
        <v>45</v>
      </c>
      <c r="F21" s="50" t="s">
        <v>46</v>
      </c>
      <c r="G21" s="50" t="s">
        <v>47</v>
      </c>
      <c r="H21" s="6" t="s">
        <v>48</v>
      </c>
      <c r="I21" s="38">
        <v>1545364259</v>
      </c>
      <c r="J21" s="1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  <c r="AA21" s="2"/>
      <c r="AB21" s="3"/>
    </row>
    <row r="22" spans="1:28">
      <c r="A22" s="58"/>
      <c r="B22" s="51"/>
      <c r="C22" s="51"/>
      <c r="D22" s="51"/>
      <c r="E22" s="51"/>
      <c r="F22" s="51"/>
      <c r="G22" s="51"/>
      <c r="H22" s="6" t="s">
        <v>27</v>
      </c>
      <c r="I22" s="38">
        <v>1390486900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  <c r="Z22" s="2"/>
      <c r="AA22" s="2"/>
      <c r="AB22" s="3"/>
    </row>
    <row r="23" spans="1:28">
      <c r="A23" s="58"/>
      <c r="B23" s="51"/>
      <c r="C23" s="51"/>
      <c r="D23" s="51"/>
      <c r="E23" s="51"/>
      <c r="F23" s="51"/>
      <c r="G23" s="51"/>
      <c r="H23" s="6" t="s">
        <v>49</v>
      </c>
      <c r="I23" s="38">
        <v>10720000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  <c r="Z23" s="2"/>
      <c r="AA23" s="2"/>
      <c r="AB23" s="3"/>
    </row>
    <row r="24" spans="1:28">
      <c r="A24" s="58"/>
      <c r="B24" s="51"/>
      <c r="C24" s="51"/>
      <c r="D24" s="51"/>
      <c r="E24" s="52"/>
      <c r="F24" s="52"/>
      <c r="G24" s="52"/>
      <c r="H24" s="9" t="s">
        <v>18</v>
      </c>
      <c r="I24" s="39">
        <f>+I21+I22+I23</f>
        <v>2946571159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  <c r="Z24" s="2"/>
      <c r="AA24" s="2"/>
      <c r="AB24" s="3"/>
    </row>
    <row r="25" spans="1:28" ht="26.25">
      <c r="A25" s="58"/>
      <c r="B25" s="51"/>
      <c r="C25" s="51"/>
      <c r="D25" s="51"/>
      <c r="E25" s="50" t="s">
        <v>50</v>
      </c>
      <c r="F25" s="50" t="s">
        <v>51</v>
      </c>
      <c r="G25" s="50" t="s">
        <v>52</v>
      </c>
      <c r="H25" s="6" t="s">
        <v>21</v>
      </c>
      <c r="I25" s="38">
        <v>1803938954</v>
      </c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  <c r="Z25" s="2"/>
      <c r="AA25" s="2"/>
      <c r="AB25" s="3"/>
    </row>
    <row r="26" spans="1:28">
      <c r="A26" s="58"/>
      <c r="B26" s="51"/>
      <c r="C26" s="51"/>
      <c r="D26" s="51"/>
      <c r="E26" s="51"/>
      <c r="F26" s="51"/>
      <c r="G26" s="51"/>
      <c r="H26" s="6" t="s">
        <v>49</v>
      </c>
      <c r="I26" s="38">
        <v>16080000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2"/>
      <c r="AA26" s="2"/>
      <c r="AB26" s="3"/>
    </row>
    <row r="27" spans="1:28">
      <c r="A27" s="58"/>
      <c r="B27" s="51"/>
      <c r="C27" s="51"/>
      <c r="D27" s="51"/>
      <c r="E27" s="52"/>
      <c r="F27" s="52"/>
      <c r="G27" s="52"/>
      <c r="H27" s="9" t="s">
        <v>18</v>
      </c>
      <c r="I27" s="39">
        <f>+I25+I26</f>
        <v>1820018954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2"/>
      <c r="AA27" s="2"/>
      <c r="AB27" s="3"/>
    </row>
    <row r="28" spans="1:28">
      <c r="A28" s="59"/>
      <c r="B28" s="52"/>
      <c r="C28" s="52"/>
      <c r="D28" s="52"/>
      <c r="E28" s="31"/>
      <c r="F28" s="64"/>
      <c r="G28" s="65"/>
      <c r="H28" s="66"/>
      <c r="I28" s="32">
        <f>+I24+I27</f>
        <v>4766590113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  <c r="Z28" s="2"/>
      <c r="AA28" s="2"/>
      <c r="AB28" s="3"/>
    </row>
    <row r="29" spans="1:28" ht="39">
      <c r="A29" s="69" t="s">
        <v>53</v>
      </c>
      <c r="B29" s="70" t="s">
        <v>54</v>
      </c>
      <c r="C29" s="61" t="s">
        <v>55</v>
      </c>
      <c r="D29" s="62" t="s">
        <v>56</v>
      </c>
      <c r="E29" s="50" t="s">
        <v>57</v>
      </c>
      <c r="F29" s="67" t="s">
        <v>58</v>
      </c>
      <c r="G29" s="68" t="s">
        <v>59</v>
      </c>
      <c r="H29" s="6" t="s">
        <v>60</v>
      </c>
      <c r="I29" s="40">
        <v>1917200000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3"/>
    </row>
    <row r="30" spans="1:28" ht="39">
      <c r="A30" s="58"/>
      <c r="B30" s="51"/>
      <c r="C30" s="51"/>
      <c r="D30" s="51"/>
      <c r="E30" s="51"/>
      <c r="F30" s="51"/>
      <c r="G30" s="51"/>
      <c r="H30" s="6" t="s">
        <v>61</v>
      </c>
      <c r="I30" s="38">
        <v>1018600000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3"/>
    </row>
    <row r="31" spans="1:28">
      <c r="A31" s="58"/>
      <c r="B31" s="51"/>
      <c r="C31" s="51"/>
      <c r="D31" s="51"/>
      <c r="E31" s="52"/>
      <c r="F31" s="52"/>
      <c r="G31" s="52"/>
      <c r="H31" s="9" t="s">
        <v>18</v>
      </c>
      <c r="I31" s="39">
        <f>+I29+I30</f>
        <v>2935800000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2"/>
      <c r="W31" s="2"/>
      <c r="X31" s="2"/>
      <c r="Y31" s="2"/>
      <c r="Z31" s="2"/>
      <c r="AA31" s="2"/>
      <c r="AB31" s="3"/>
    </row>
    <row r="32" spans="1:28" ht="51.75">
      <c r="A32" s="58"/>
      <c r="B32" s="51"/>
      <c r="C32" s="51"/>
      <c r="D32" s="51"/>
      <c r="E32" s="50" t="s">
        <v>62</v>
      </c>
      <c r="F32" s="67" t="s">
        <v>63</v>
      </c>
      <c r="G32" s="68" t="s">
        <v>64</v>
      </c>
      <c r="H32" s="6" t="s">
        <v>65</v>
      </c>
      <c r="I32" s="38">
        <v>142800000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"/>
      <c r="V32" s="2"/>
      <c r="W32" s="2"/>
      <c r="X32" s="2"/>
      <c r="Y32" s="2"/>
      <c r="Z32" s="2"/>
      <c r="AA32" s="2"/>
      <c r="AB32" s="3"/>
    </row>
    <row r="33" spans="1:28" ht="51.75">
      <c r="A33" s="58"/>
      <c r="B33" s="51"/>
      <c r="C33" s="51"/>
      <c r="D33" s="51"/>
      <c r="E33" s="51"/>
      <c r="F33" s="51"/>
      <c r="G33" s="51"/>
      <c r="H33" s="6" t="s">
        <v>66</v>
      </c>
      <c r="I33" s="38">
        <v>588600000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2"/>
      <c r="Z33" s="2"/>
      <c r="AA33" s="2"/>
      <c r="AB33" s="3"/>
    </row>
    <row r="34" spans="1:28" ht="27" customHeight="1">
      <c r="A34" s="58"/>
      <c r="B34" s="51"/>
      <c r="C34" s="51"/>
      <c r="D34" s="51"/>
      <c r="E34" s="52"/>
      <c r="F34" s="52"/>
      <c r="G34" s="52"/>
      <c r="H34" s="9" t="s">
        <v>18</v>
      </c>
      <c r="I34" s="39">
        <f>+I32+I33</f>
        <v>731400000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"/>
      <c r="V34" s="2"/>
      <c r="W34" s="2"/>
      <c r="X34" s="2"/>
      <c r="Y34" s="2"/>
      <c r="Z34" s="2"/>
      <c r="AA34" s="2"/>
      <c r="AB34" s="3"/>
    </row>
    <row r="35" spans="1:28">
      <c r="A35" s="59"/>
      <c r="B35" s="52"/>
      <c r="C35" s="52"/>
      <c r="D35" s="52"/>
      <c r="E35" s="31"/>
      <c r="F35" s="64"/>
      <c r="G35" s="65"/>
      <c r="H35" s="66"/>
      <c r="I35" s="32">
        <f>I31+I34</f>
        <v>3667200000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  <c r="AA35" s="2"/>
      <c r="AB35" s="3"/>
    </row>
    <row r="36" spans="1:28">
      <c r="A36" s="69" t="s">
        <v>67</v>
      </c>
      <c r="B36" s="70" t="s">
        <v>68</v>
      </c>
      <c r="C36" s="61" t="s">
        <v>69</v>
      </c>
      <c r="D36" s="62" t="s">
        <v>70</v>
      </c>
      <c r="E36" s="50" t="s">
        <v>71</v>
      </c>
      <c r="F36" s="67" t="s">
        <v>72</v>
      </c>
      <c r="G36" s="72" t="s">
        <v>73</v>
      </c>
      <c r="H36" s="6" t="s">
        <v>22</v>
      </c>
      <c r="I36" s="38">
        <v>525047856</v>
      </c>
      <c r="J36" s="1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  <c r="AA36" s="2"/>
      <c r="AB36" s="3"/>
    </row>
    <row r="37" spans="1:28">
      <c r="A37" s="58"/>
      <c r="B37" s="51"/>
      <c r="C37" s="51"/>
      <c r="D37" s="51"/>
      <c r="E37" s="51"/>
      <c r="F37" s="51"/>
      <c r="G37" s="73"/>
      <c r="H37" s="6" t="s">
        <v>49</v>
      </c>
      <c r="I37" s="38">
        <v>58300000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  <c r="AA37" s="2"/>
      <c r="AB37" s="3"/>
    </row>
    <row r="38" spans="1:28" ht="21.75" customHeight="1">
      <c r="A38" s="58"/>
      <c r="B38" s="51"/>
      <c r="C38" s="51"/>
      <c r="D38" s="51"/>
      <c r="E38" s="51"/>
      <c r="F38" s="52"/>
      <c r="G38" s="74"/>
      <c r="H38" s="9" t="s">
        <v>18</v>
      </c>
      <c r="I38" s="39">
        <f>+I36+I37</f>
        <v>583347856</v>
      </c>
      <c r="J38" s="1">
        <v>20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  <c r="AA38" s="2"/>
      <c r="AB38" s="3"/>
    </row>
    <row r="39" spans="1:28">
      <c r="A39" s="58"/>
      <c r="B39" s="51"/>
      <c r="C39" s="51"/>
      <c r="D39" s="51"/>
      <c r="E39" s="51"/>
      <c r="F39" s="67" t="s">
        <v>74</v>
      </c>
      <c r="G39" s="72" t="s">
        <v>75</v>
      </c>
      <c r="H39" s="6" t="s">
        <v>76</v>
      </c>
      <c r="I39" s="38">
        <v>128028800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2"/>
      <c r="X39" s="2"/>
      <c r="Y39" s="2"/>
      <c r="Z39" s="2"/>
      <c r="AA39" s="2"/>
      <c r="AB39" s="3"/>
    </row>
    <row r="40" spans="1:28">
      <c r="A40" s="58"/>
      <c r="B40" s="51"/>
      <c r="C40" s="51"/>
      <c r="D40" s="51"/>
      <c r="E40" s="51"/>
      <c r="F40" s="51"/>
      <c r="G40" s="73"/>
      <c r="H40" s="6" t="s">
        <v>77</v>
      </c>
      <c r="I40" s="38">
        <v>300605400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2"/>
      <c r="X40" s="2"/>
      <c r="Y40" s="2"/>
      <c r="Z40" s="2"/>
      <c r="AA40" s="2"/>
      <c r="AB40" s="3"/>
    </row>
    <row r="41" spans="1:28">
      <c r="A41" s="58"/>
      <c r="B41" s="51"/>
      <c r="C41" s="51"/>
      <c r="D41" s="51"/>
      <c r="E41" s="52"/>
      <c r="F41" s="52"/>
      <c r="G41" s="74"/>
      <c r="H41" s="9" t="s">
        <v>18</v>
      </c>
      <c r="I41" s="39">
        <f>+I39+I40</f>
        <v>428634200</v>
      </c>
      <c r="J41" s="1">
        <v>20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2"/>
      <c r="Y41" s="2"/>
      <c r="Z41" s="2"/>
      <c r="AA41" s="2"/>
      <c r="AB41" s="3"/>
    </row>
    <row r="42" spans="1:28" ht="26.25">
      <c r="A42" s="58"/>
      <c r="B42" s="51"/>
      <c r="C42" s="51"/>
      <c r="D42" s="51"/>
      <c r="E42" s="50" t="s">
        <v>78</v>
      </c>
      <c r="F42" s="67" t="s">
        <v>79</v>
      </c>
      <c r="G42" s="72" t="s">
        <v>73</v>
      </c>
      <c r="H42" s="6" t="s">
        <v>21</v>
      </c>
      <c r="I42" s="38">
        <v>239615000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2"/>
      <c r="X42" s="2"/>
      <c r="Y42" s="2"/>
      <c r="Z42" s="2"/>
      <c r="AA42" s="2"/>
      <c r="AB42" s="3"/>
    </row>
    <row r="43" spans="1:28">
      <c r="A43" s="58"/>
      <c r="B43" s="51"/>
      <c r="C43" s="51"/>
      <c r="D43" s="51"/>
      <c r="E43" s="51"/>
      <c r="F43" s="51"/>
      <c r="G43" s="73"/>
      <c r="H43" s="6" t="s">
        <v>49</v>
      </c>
      <c r="I43" s="38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"/>
      <c r="X43" s="2"/>
      <c r="Y43" s="2"/>
      <c r="Z43" s="2"/>
      <c r="AA43" s="2"/>
      <c r="AB43" s="3"/>
    </row>
    <row r="44" spans="1:28" ht="33" customHeight="1">
      <c r="A44" s="58"/>
      <c r="B44" s="51"/>
      <c r="C44" s="51"/>
      <c r="D44" s="51"/>
      <c r="E44" s="51"/>
      <c r="F44" s="52"/>
      <c r="G44" s="74"/>
      <c r="H44" s="9" t="s">
        <v>18</v>
      </c>
      <c r="I44" s="39">
        <f>+I42+I43</f>
        <v>239615000</v>
      </c>
      <c r="J44" s="1">
        <v>20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2"/>
      <c r="X44" s="2"/>
      <c r="Y44" s="2"/>
      <c r="Z44" s="2"/>
      <c r="AA44" s="2"/>
      <c r="AB44" s="3"/>
    </row>
    <row r="45" spans="1:28">
      <c r="A45" s="58"/>
      <c r="B45" s="51"/>
      <c r="C45" s="51"/>
      <c r="D45" s="51"/>
      <c r="E45" s="51"/>
      <c r="F45" s="67" t="s">
        <v>80</v>
      </c>
      <c r="G45" s="72" t="s">
        <v>81</v>
      </c>
      <c r="H45" s="6" t="s">
        <v>76</v>
      </c>
      <c r="I45" s="38">
        <v>75887520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  <c r="AA45" s="2"/>
      <c r="AB45" s="3"/>
    </row>
    <row r="46" spans="1:28">
      <c r="A46" s="58"/>
      <c r="B46" s="51"/>
      <c r="C46" s="51"/>
      <c r="D46" s="51"/>
      <c r="E46" s="51"/>
      <c r="F46" s="51"/>
      <c r="G46" s="73"/>
      <c r="H46" s="6" t="s">
        <v>77</v>
      </c>
      <c r="I46" s="38">
        <v>782069272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  <c r="AA46" s="2"/>
      <c r="AB46" s="3"/>
    </row>
    <row r="47" spans="1:28" ht="24.75" customHeight="1">
      <c r="A47" s="58"/>
      <c r="B47" s="51"/>
      <c r="C47" s="51"/>
      <c r="D47" s="51"/>
      <c r="E47" s="52"/>
      <c r="F47" s="52"/>
      <c r="G47" s="74"/>
      <c r="H47" s="9" t="s">
        <v>18</v>
      </c>
      <c r="I47" s="39">
        <f>+I45+I46</f>
        <v>857956792</v>
      </c>
      <c r="J47" s="1">
        <v>20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  <c r="AA47" s="2"/>
      <c r="AB47" s="3"/>
    </row>
    <row r="48" spans="1:28">
      <c r="A48" s="58"/>
      <c r="B48" s="51"/>
      <c r="C48" s="51"/>
      <c r="D48" s="51"/>
      <c r="E48" s="50" t="s">
        <v>82</v>
      </c>
      <c r="F48" s="67" t="s">
        <v>83</v>
      </c>
      <c r="G48" s="72" t="s">
        <v>84</v>
      </c>
      <c r="H48" s="6" t="s">
        <v>85</v>
      </c>
      <c r="I48" s="38">
        <v>525344425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  <c r="AA48" s="2"/>
      <c r="AB48" s="3"/>
    </row>
    <row r="49" spans="1:28">
      <c r="A49" s="58"/>
      <c r="B49" s="51"/>
      <c r="C49" s="51"/>
      <c r="D49" s="51"/>
      <c r="E49" s="51"/>
      <c r="F49" s="51"/>
      <c r="G49" s="73"/>
      <c r="H49" s="6" t="s">
        <v>77</v>
      </c>
      <c r="I49" s="38">
        <v>813050000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2"/>
      <c r="X49" s="2"/>
      <c r="Y49" s="2"/>
      <c r="Z49" s="2"/>
      <c r="AA49" s="2"/>
      <c r="AB49" s="3"/>
    </row>
    <row r="50" spans="1:28">
      <c r="A50" s="58"/>
      <c r="B50" s="51"/>
      <c r="C50" s="51"/>
      <c r="D50" s="51"/>
      <c r="E50" s="51"/>
      <c r="F50" s="52"/>
      <c r="G50" s="74"/>
      <c r="H50" s="9" t="s">
        <v>18</v>
      </c>
      <c r="I50" s="39">
        <f>+I48+I49</f>
        <v>1338394425</v>
      </c>
      <c r="J50" s="1" t="s">
        <v>86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2"/>
      <c r="X50" s="2"/>
      <c r="Y50" s="2"/>
      <c r="Z50" s="2"/>
      <c r="AA50" s="2"/>
      <c r="AB50" s="3"/>
    </row>
    <row r="51" spans="1:28" ht="33">
      <c r="A51" s="58"/>
      <c r="B51" s="51"/>
      <c r="C51" s="51"/>
      <c r="D51" s="51"/>
      <c r="E51" s="51"/>
      <c r="F51" s="67" t="s">
        <v>87</v>
      </c>
      <c r="G51" s="72" t="s">
        <v>88</v>
      </c>
      <c r="H51" s="13" t="s">
        <v>89</v>
      </c>
      <c r="I51" s="38">
        <v>400641840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2"/>
      <c r="X51" s="2"/>
      <c r="Y51" s="2"/>
      <c r="Z51" s="2"/>
      <c r="AA51" s="2"/>
      <c r="AB51" s="3"/>
    </row>
    <row r="52" spans="1:28" ht="16.5">
      <c r="A52" s="58"/>
      <c r="B52" s="51"/>
      <c r="C52" s="51"/>
      <c r="D52" s="51"/>
      <c r="E52" s="51"/>
      <c r="F52" s="51"/>
      <c r="G52" s="73"/>
      <c r="H52" s="14" t="s">
        <v>90</v>
      </c>
      <c r="I52" s="38">
        <v>318000000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2"/>
      <c r="X52" s="2"/>
      <c r="Y52" s="2"/>
      <c r="Z52" s="2"/>
      <c r="AA52" s="2"/>
      <c r="AB52" s="3"/>
    </row>
    <row r="53" spans="1:28">
      <c r="A53" s="58"/>
      <c r="B53" s="51"/>
      <c r="C53" s="51"/>
      <c r="D53" s="51"/>
      <c r="E53" s="52"/>
      <c r="F53" s="52"/>
      <c r="G53" s="74"/>
      <c r="H53" s="9" t="s">
        <v>18</v>
      </c>
      <c r="I53" s="39">
        <f>+I51+I52</f>
        <v>718641840</v>
      </c>
      <c r="J53" s="1">
        <v>21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2"/>
      <c r="X53" s="2"/>
      <c r="Y53" s="2"/>
      <c r="Z53" s="2"/>
      <c r="AA53" s="2"/>
      <c r="AB53" s="3"/>
    </row>
    <row r="54" spans="1:28">
      <c r="A54" s="59"/>
      <c r="B54" s="52"/>
      <c r="C54" s="52"/>
      <c r="D54" s="52"/>
      <c r="E54" s="31"/>
      <c r="F54" s="64"/>
      <c r="G54" s="65"/>
      <c r="H54" s="66"/>
      <c r="I54" s="32">
        <f>+I38+I41+I44+I47+I50+I53</f>
        <v>4166590113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"/>
      <c r="X54" s="2"/>
      <c r="Y54" s="2"/>
      <c r="Z54" s="2"/>
      <c r="AA54" s="2"/>
      <c r="AB54" s="3"/>
    </row>
    <row r="55" spans="1:28">
      <c r="A55" s="69" t="s">
        <v>91</v>
      </c>
      <c r="B55" s="78" t="s">
        <v>92</v>
      </c>
      <c r="C55" s="61" t="s">
        <v>93</v>
      </c>
      <c r="D55" s="62" t="s">
        <v>94</v>
      </c>
      <c r="E55" s="50" t="s">
        <v>95</v>
      </c>
      <c r="F55" s="50" t="s">
        <v>96</v>
      </c>
      <c r="G55" s="71" t="s">
        <v>97</v>
      </c>
      <c r="H55" s="6" t="s">
        <v>26</v>
      </c>
      <c r="I55" s="38">
        <v>502000000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"/>
      <c r="X55" s="2"/>
      <c r="Y55" s="2"/>
      <c r="Z55" s="2"/>
      <c r="AA55" s="2"/>
      <c r="AB55" s="3"/>
    </row>
    <row r="56" spans="1:28" ht="26.25">
      <c r="A56" s="58"/>
      <c r="B56" s="51"/>
      <c r="C56" s="51"/>
      <c r="D56" s="51"/>
      <c r="E56" s="51"/>
      <c r="F56" s="51"/>
      <c r="G56" s="51"/>
      <c r="H56" s="6" t="s">
        <v>21</v>
      </c>
      <c r="I56" s="38">
        <v>698000000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"/>
      <c r="X56" s="2"/>
      <c r="Y56" s="2"/>
      <c r="Z56" s="2"/>
      <c r="AA56" s="2"/>
      <c r="AB56" s="3"/>
    </row>
    <row r="57" spans="1:28">
      <c r="A57" s="58"/>
      <c r="B57" s="51"/>
      <c r="C57" s="51"/>
      <c r="D57" s="51"/>
      <c r="E57" s="52"/>
      <c r="F57" s="52"/>
      <c r="G57" s="52"/>
      <c r="H57" s="9" t="s">
        <v>18</v>
      </c>
      <c r="I57" s="41">
        <f>+I55+I56</f>
        <v>1200000000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"/>
      <c r="X57" s="2"/>
      <c r="Y57" s="2"/>
      <c r="Z57" s="2"/>
      <c r="AA57" s="2"/>
      <c r="AB57" s="3"/>
    </row>
    <row r="58" spans="1:28">
      <c r="A58" s="58"/>
      <c r="B58" s="51"/>
      <c r="C58" s="51"/>
      <c r="D58" s="51"/>
      <c r="E58" s="50" t="s">
        <v>98</v>
      </c>
      <c r="F58" s="50" t="s">
        <v>99</v>
      </c>
      <c r="G58" s="71" t="s">
        <v>100</v>
      </c>
      <c r="H58" s="6" t="s">
        <v>35</v>
      </c>
      <c r="I58" s="38">
        <v>174700000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2"/>
      <c r="X58" s="2"/>
      <c r="Y58" s="2"/>
      <c r="Z58" s="2"/>
      <c r="AA58" s="2"/>
      <c r="AB58" s="3"/>
    </row>
    <row r="59" spans="1:28">
      <c r="A59" s="58"/>
      <c r="B59" s="51"/>
      <c r="C59" s="51"/>
      <c r="D59" s="51"/>
      <c r="E59" s="51"/>
      <c r="F59" s="51"/>
      <c r="G59" s="51"/>
      <c r="H59" s="6" t="s">
        <v>27</v>
      </c>
      <c r="I59" s="38">
        <v>139269482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2"/>
      <c r="X59" s="2"/>
      <c r="Y59" s="2"/>
      <c r="Z59" s="2"/>
      <c r="AA59" s="2"/>
      <c r="AB59" s="3"/>
    </row>
    <row r="60" spans="1:28">
      <c r="A60" s="58"/>
      <c r="B60" s="51"/>
      <c r="C60" s="51"/>
      <c r="D60" s="51"/>
      <c r="E60" s="51"/>
      <c r="F60" s="51"/>
      <c r="G60" s="51"/>
      <c r="H60" s="6" t="s">
        <v>48</v>
      </c>
      <c r="I60" s="42">
        <v>186030518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2"/>
      <c r="X60" s="2"/>
      <c r="Y60" s="2"/>
      <c r="Z60" s="2"/>
      <c r="AA60" s="2"/>
      <c r="AB60" s="3"/>
    </row>
    <row r="61" spans="1:28">
      <c r="A61" s="58"/>
      <c r="B61" s="51"/>
      <c r="C61" s="51"/>
      <c r="D61" s="51"/>
      <c r="E61" s="51"/>
      <c r="F61" s="52"/>
      <c r="G61" s="52"/>
      <c r="H61" s="9" t="s">
        <v>18</v>
      </c>
      <c r="I61" s="39">
        <f>+I58+I59+I60</f>
        <v>500000000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2"/>
      <c r="X61" s="2"/>
      <c r="Y61" s="2"/>
      <c r="Z61" s="2"/>
      <c r="AA61" s="2"/>
      <c r="AB61" s="3"/>
    </row>
    <row r="62" spans="1:28">
      <c r="A62" s="58"/>
      <c r="B62" s="51"/>
      <c r="C62" s="51"/>
      <c r="D62" s="51"/>
      <c r="E62" s="51"/>
      <c r="F62" s="50" t="s">
        <v>101</v>
      </c>
      <c r="G62" s="71" t="s">
        <v>102</v>
      </c>
      <c r="H62" s="6" t="s">
        <v>103</v>
      </c>
      <c r="I62" s="38">
        <v>394619300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  <c r="AA62" s="2"/>
      <c r="AB62" s="3"/>
    </row>
    <row r="63" spans="1:28">
      <c r="A63" s="58"/>
      <c r="B63" s="51"/>
      <c r="C63" s="51"/>
      <c r="D63" s="51"/>
      <c r="E63" s="51"/>
      <c r="F63" s="51"/>
      <c r="G63" s="51"/>
      <c r="H63" s="6" t="s">
        <v>104</v>
      </c>
      <c r="I63" s="38">
        <v>405380700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2"/>
      <c r="X63" s="2"/>
      <c r="Y63" s="2"/>
      <c r="Z63" s="2"/>
      <c r="AA63" s="2"/>
      <c r="AB63" s="3"/>
    </row>
    <row r="64" spans="1:28">
      <c r="A64" s="58"/>
      <c r="B64" s="51"/>
      <c r="C64" s="51"/>
      <c r="D64" s="51"/>
      <c r="E64" s="52"/>
      <c r="F64" s="52"/>
      <c r="G64" s="52"/>
      <c r="H64" s="9" t="s">
        <v>18</v>
      </c>
      <c r="I64" s="41">
        <f>+I62+I63</f>
        <v>800000000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2"/>
      <c r="X64" s="2"/>
      <c r="Y64" s="2"/>
      <c r="Z64" s="2"/>
      <c r="AA64" s="2"/>
      <c r="AB64" s="3"/>
    </row>
    <row r="65" spans="1:28" ht="26.25">
      <c r="A65" s="58"/>
      <c r="B65" s="51"/>
      <c r="C65" s="51"/>
      <c r="D65" s="51"/>
      <c r="E65" s="50" t="s">
        <v>105</v>
      </c>
      <c r="F65" s="50" t="s">
        <v>106</v>
      </c>
      <c r="G65" s="71" t="s">
        <v>107</v>
      </c>
      <c r="H65" s="6" t="s">
        <v>108</v>
      </c>
      <c r="I65" s="38">
        <v>90000000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2"/>
      <c r="X65" s="2"/>
      <c r="Y65" s="2"/>
      <c r="Z65" s="2"/>
      <c r="AA65" s="2"/>
      <c r="AB65" s="3"/>
    </row>
    <row r="66" spans="1:28" ht="39">
      <c r="A66" s="58"/>
      <c r="B66" s="51"/>
      <c r="C66" s="51"/>
      <c r="D66" s="51"/>
      <c r="E66" s="51"/>
      <c r="F66" s="51"/>
      <c r="G66" s="51"/>
      <c r="H66" s="6" t="s">
        <v>109</v>
      </c>
      <c r="I66" s="38">
        <v>1135093900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2"/>
      <c r="X66" s="2"/>
      <c r="Y66" s="2"/>
      <c r="Z66" s="2"/>
      <c r="AA66" s="2"/>
      <c r="AB66" s="3"/>
    </row>
    <row r="67" spans="1:28" ht="39">
      <c r="A67" s="58"/>
      <c r="B67" s="51"/>
      <c r="C67" s="51"/>
      <c r="D67" s="51"/>
      <c r="E67" s="51"/>
      <c r="F67" s="51"/>
      <c r="G67" s="51"/>
      <c r="H67" s="6" t="s">
        <v>110</v>
      </c>
      <c r="I67" s="38">
        <v>241496213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2"/>
      <c r="X67" s="2"/>
      <c r="Y67" s="2"/>
      <c r="Z67" s="2"/>
      <c r="AA67" s="2"/>
      <c r="AB67" s="3"/>
    </row>
    <row r="68" spans="1:28">
      <c r="A68" s="58"/>
      <c r="B68" s="51"/>
      <c r="C68" s="51"/>
      <c r="D68" s="51"/>
      <c r="E68" s="52"/>
      <c r="F68" s="52"/>
      <c r="G68" s="52"/>
      <c r="H68" s="9" t="s">
        <v>18</v>
      </c>
      <c r="I68" s="39">
        <f>+I65+I66+I67</f>
        <v>1466590113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2"/>
      <c r="X68" s="2"/>
      <c r="Y68" s="2"/>
      <c r="Z68" s="2"/>
      <c r="AA68" s="2"/>
      <c r="AB68" s="3"/>
    </row>
    <row r="69" spans="1:28">
      <c r="A69" s="59"/>
      <c r="B69" s="52"/>
      <c r="C69" s="52"/>
      <c r="D69" s="52"/>
      <c r="E69" s="31"/>
      <c r="F69" s="64"/>
      <c r="G69" s="65"/>
      <c r="H69" s="66"/>
      <c r="I69" s="32">
        <f>+I57+I61+I64+I68</f>
        <v>3966590113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2"/>
      <c r="X69" s="2"/>
      <c r="Y69" s="2"/>
      <c r="Z69" s="2"/>
      <c r="AA69" s="2"/>
      <c r="AB69" s="3"/>
    </row>
    <row r="70" spans="1:28">
      <c r="A70" s="69" t="s">
        <v>111</v>
      </c>
      <c r="B70" s="70" t="s">
        <v>112</v>
      </c>
      <c r="C70" s="82" t="s">
        <v>113</v>
      </c>
      <c r="D70" s="78" t="s">
        <v>114</v>
      </c>
      <c r="E70" s="50" t="s">
        <v>115</v>
      </c>
      <c r="F70" s="50" t="s">
        <v>116</v>
      </c>
      <c r="G70" s="71" t="s">
        <v>117</v>
      </c>
      <c r="H70" s="8" t="s">
        <v>35</v>
      </c>
      <c r="I70" s="38">
        <v>290762172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  <c r="AA70" s="2"/>
      <c r="AB70" s="3"/>
    </row>
    <row r="71" spans="1:28">
      <c r="A71" s="58"/>
      <c r="B71" s="51"/>
      <c r="C71" s="51"/>
      <c r="D71" s="51"/>
      <c r="E71" s="51"/>
      <c r="F71" s="51"/>
      <c r="G71" s="51"/>
      <c r="H71" s="8" t="s">
        <v>48</v>
      </c>
      <c r="I71" s="38">
        <v>2086927564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  <c r="AA71" s="2"/>
      <c r="AB71" s="3"/>
    </row>
    <row r="72" spans="1:28">
      <c r="A72" s="58"/>
      <c r="B72" s="51"/>
      <c r="C72" s="51"/>
      <c r="D72" s="51"/>
      <c r="E72" s="51"/>
      <c r="F72" s="51"/>
      <c r="G72" s="51"/>
      <c r="H72" s="8" t="s">
        <v>49</v>
      </c>
      <c r="I72" s="38">
        <v>317365412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  <c r="AA72" s="2"/>
      <c r="AB72" s="3"/>
    </row>
    <row r="73" spans="1:28">
      <c r="A73" s="58"/>
      <c r="B73" s="51"/>
      <c r="C73" s="51"/>
      <c r="D73" s="51"/>
      <c r="E73" s="52"/>
      <c r="F73" s="52"/>
      <c r="G73" s="52"/>
      <c r="H73" s="9" t="s">
        <v>18</v>
      </c>
      <c r="I73" s="39">
        <f>SUM(I70:I72)</f>
        <v>2695055148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2"/>
      <c r="X73" s="2"/>
      <c r="Y73" s="2"/>
      <c r="Z73" s="2"/>
      <c r="AA73" s="2"/>
      <c r="AB73" s="3"/>
    </row>
    <row r="74" spans="1:28">
      <c r="A74" s="58"/>
      <c r="B74" s="51"/>
      <c r="C74" s="51"/>
      <c r="D74" s="51"/>
      <c r="E74" s="50" t="s">
        <v>118</v>
      </c>
      <c r="F74" s="50" t="s">
        <v>119</v>
      </c>
      <c r="G74" s="71" t="s">
        <v>120</v>
      </c>
      <c r="H74" s="8" t="s">
        <v>35</v>
      </c>
      <c r="I74" s="38">
        <v>484886080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2"/>
      <c r="X74" s="2"/>
      <c r="Y74" s="2"/>
      <c r="Z74" s="2"/>
      <c r="AA74" s="2"/>
      <c r="AB74" s="3"/>
    </row>
    <row r="75" spans="1:28">
      <c r="A75" s="58"/>
      <c r="B75" s="51"/>
      <c r="C75" s="51"/>
      <c r="D75" s="51"/>
      <c r="E75" s="51"/>
      <c r="F75" s="51"/>
      <c r="G75" s="51"/>
      <c r="H75" s="8" t="s">
        <v>121</v>
      </c>
      <c r="I75" s="38">
        <v>482657280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2"/>
      <c r="X75" s="2"/>
      <c r="Y75" s="2"/>
      <c r="Z75" s="2"/>
      <c r="AA75" s="2"/>
      <c r="AB75" s="3"/>
    </row>
    <row r="76" spans="1:28">
      <c r="A76" s="58"/>
      <c r="B76" s="51"/>
      <c r="C76" s="51"/>
      <c r="D76" s="51"/>
      <c r="E76" s="51"/>
      <c r="F76" s="51"/>
      <c r="G76" s="51"/>
      <c r="H76" s="15" t="s">
        <v>122</v>
      </c>
      <c r="I76" s="38">
        <v>253048373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2"/>
      <c r="X76" s="2"/>
      <c r="Y76" s="2"/>
      <c r="Z76" s="2"/>
      <c r="AA76" s="2"/>
      <c r="AB76" s="3"/>
    </row>
    <row r="77" spans="1:28">
      <c r="A77" s="58"/>
      <c r="B77" s="51"/>
      <c r="C77" s="51"/>
      <c r="D77" s="51"/>
      <c r="E77" s="52"/>
      <c r="F77" s="52"/>
      <c r="G77" s="52"/>
      <c r="H77" s="9" t="s">
        <v>18</v>
      </c>
      <c r="I77" s="39">
        <f>SUM(I74:I76)</f>
        <v>1220591733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2"/>
      <c r="X77" s="2"/>
      <c r="Y77" s="2"/>
      <c r="Z77" s="2"/>
      <c r="AA77" s="2"/>
      <c r="AB77" s="3"/>
    </row>
    <row r="78" spans="1:28" ht="26.25">
      <c r="A78" s="58"/>
      <c r="B78" s="51"/>
      <c r="C78" s="51"/>
      <c r="D78" s="51"/>
      <c r="E78" s="50" t="s">
        <v>123</v>
      </c>
      <c r="F78" s="50" t="s">
        <v>124</v>
      </c>
      <c r="G78" s="71" t="s">
        <v>125</v>
      </c>
      <c r="H78" s="8" t="s">
        <v>21</v>
      </c>
      <c r="I78" s="38">
        <v>804428800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2"/>
      <c r="X78" s="2"/>
      <c r="Y78" s="2"/>
      <c r="Z78" s="2"/>
      <c r="AA78" s="2"/>
      <c r="AB78" s="3"/>
    </row>
    <row r="79" spans="1:28">
      <c r="A79" s="58"/>
      <c r="B79" s="51"/>
      <c r="C79" s="51"/>
      <c r="D79" s="51"/>
      <c r="E79" s="51"/>
      <c r="F79" s="51"/>
      <c r="G79" s="51"/>
      <c r="H79" s="8" t="s">
        <v>22</v>
      </c>
      <c r="I79" s="38">
        <v>283890015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  <c r="AA79" s="2"/>
      <c r="AB79" s="3"/>
    </row>
    <row r="80" spans="1:28">
      <c r="A80" s="58"/>
      <c r="B80" s="51"/>
      <c r="C80" s="51"/>
      <c r="D80" s="51"/>
      <c r="E80" s="52"/>
      <c r="F80" s="52"/>
      <c r="G80" s="52"/>
      <c r="H80" s="9" t="s">
        <v>18</v>
      </c>
      <c r="I80" s="39">
        <f>SUM(I78:I79)</f>
        <v>1088318815</v>
      </c>
      <c r="J80" s="1"/>
      <c r="K80" s="16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  <c r="AA80" s="2"/>
      <c r="AB80" s="3"/>
    </row>
    <row r="81" spans="1:28">
      <c r="A81" s="58"/>
      <c r="B81" s="52"/>
      <c r="C81" s="52"/>
      <c r="D81" s="52"/>
      <c r="E81" s="31"/>
      <c r="F81" s="64"/>
      <c r="G81" s="65"/>
      <c r="H81" s="66"/>
      <c r="I81" s="32">
        <f>I73+I77+I80</f>
        <v>5003965696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  <c r="AA81" s="2"/>
      <c r="AB81" s="3"/>
    </row>
    <row r="82" spans="1:28" ht="51.75">
      <c r="A82" s="83" t="s">
        <v>126</v>
      </c>
      <c r="B82" s="86" t="s">
        <v>127</v>
      </c>
      <c r="C82" s="61" t="s">
        <v>128</v>
      </c>
      <c r="D82" s="62" t="s">
        <v>129</v>
      </c>
      <c r="E82" s="50" t="s">
        <v>130</v>
      </c>
      <c r="F82" s="50" t="s">
        <v>131</v>
      </c>
      <c r="G82" s="50" t="s">
        <v>132</v>
      </c>
      <c r="H82" s="17" t="s">
        <v>133</v>
      </c>
      <c r="I82" s="38">
        <v>201427143</v>
      </c>
      <c r="J82" s="1"/>
      <c r="K82" s="1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  <c r="AA82" s="2"/>
      <c r="AB82" s="3"/>
    </row>
    <row r="83" spans="1:28" ht="39">
      <c r="A83" s="84"/>
      <c r="B83" s="87"/>
      <c r="C83" s="51"/>
      <c r="D83" s="51"/>
      <c r="E83" s="51"/>
      <c r="F83" s="51"/>
      <c r="G83" s="51"/>
      <c r="H83" s="17" t="s">
        <v>134</v>
      </c>
      <c r="I83" s="38">
        <v>230900879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  <c r="AA83" s="2"/>
      <c r="AB83" s="3"/>
    </row>
    <row r="84" spans="1:28">
      <c r="A84" s="84"/>
      <c r="B84" s="87"/>
      <c r="C84" s="51"/>
      <c r="D84" s="51"/>
      <c r="E84" s="51"/>
      <c r="F84" s="52"/>
      <c r="G84" s="52"/>
      <c r="H84" s="9" t="s">
        <v>18</v>
      </c>
      <c r="I84" s="39">
        <f>+I82+I83</f>
        <v>432328022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  <c r="AA84" s="2"/>
      <c r="AB84" s="3"/>
    </row>
    <row r="85" spans="1:28" ht="26.25">
      <c r="A85" s="84"/>
      <c r="B85" s="87"/>
      <c r="C85" s="51"/>
      <c r="D85" s="51"/>
      <c r="E85" s="51"/>
      <c r="F85" s="50" t="s">
        <v>135</v>
      </c>
      <c r="G85" s="50" t="s">
        <v>136</v>
      </c>
      <c r="H85" s="17" t="s">
        <v>137</v>
      </c>
      <c r="I85" s="38">
        <v>193278796</v>
      </c>
      <c r="J85" s="10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  <c r="AA85" s="2"/>
      <c r="AB85" s="3"/>
    </row>
    <row r="86" spans="1:28" ht="51.75">
      <c r="A86" s="84"/>
      <c r="B86" s="87"/>
      <c r="C86" s="51"/>
      <c r="D86" s="51"/>
      <c r="E86" s="51"/>
      <c r="F86" s="51"/>
      <c r="G86" s="51"/>
      <c r="H86" s="17" t="s">
        <v>138</v>
      </c>
      <c r="I86" s="38">
        <v>237391115</v>
      </c>
      <c r="J86" s="1"/>
      <c r="K86" s="1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  <c r="AA86" s="2"/>
      <c r="AB86" s="3"/>
    </row>
    <row r="87" spans="1:28">
      <c r="A87" s="84"/>
      <c r="B87" s="87"/>
      <c r="C87" s="51"/>
      <c r="D87" s="51"/>
      <c r="E87" s="52"/>
      <c r="F87" s="52"/>
      <c r="G87" s="52"/>
      <c r="H87" s="9" t="s">
        <v>18</v>
      </c>
      <c r="I87" s="7">
        <f>+I85+I86</f>
        <v>430669911</v>
      </c>
      <c r="J87" s="10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  <c r="AA87" s="2"/>
      <c r="AB87" s="3"/>
    </row>
    <row r="88" spans="1:28" ht="38.25">
      <c r="A88" s="84"/>
      <c r="B88" s="87"/>
      <c r="C88" s="51"/>
      <c r="D88" s="51"/>
      <c r="E88" s="75" t="s">
        <v>140</v>
      </c>
      <c r="F88" s="75" t="s">
        <v>141</v>
      </c>
      <c r="G88" s="75" t="s">
        <v>142</v>
      </c>
      <c r="H88" s="43" t="s">
        <v>143</v>
      </c>
      <c r="I88" s="38">
        <v>0</v>
      </c>
      <c r="J88" s="44"/>
      <c r="K88" s="45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6"/>
      <c r="X88" s="46"/>
      <c r="Y88" s="46"/>
      <c r="Z88" s="46"/>
      <c r="AA88" s="46"/>
      <c r="AB88" s="47"/>
    </row>
    <row r="89" spans="1:28" ht="38.25">
      <c r="A89" s="84"/>
      <c r="B89" s="87"/>
      <c r="C89" s="51"/>
      <c r="D89" s="51"/>
      <c r="E89" s="76"/>
      <c r="F89" s="76"/>
      <c r="G89" s="76"/>
      <c r="H89" s="48" t="s">
        <v>144</v>
      </c>
      <c r="I89" s="38">
        <v>503577902</v>
      </c>
      <c r="J89" s="44"/>
      <c r="K89" s="45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6"/>
      <c r="X89" s="46"/>
      <c r="Y89" s="46"/>
      <c r="Z89" s="46"/>
      <c r="AA89" s="46"/>
      <c r="AB89" s="47"/>
    </row>
    <row r="90" spans="1:28">
      <c r="A90" s="84"/>
      <c r="B90" s="87"/>
      <c r="C90" s="51"/>
      <c r="D90" s="51"/>
      <c r="E90" s="77"/>
      <c r="F90" s="77"/>
      <c r="G90" s="77"/>
      <c r="H90" s="49" t="s">
        <v>18</v>
      </c>
      <c r="I90" s="39">
        <f>I88+I89</f>
        <v>503577902</v>
      </c>
      <c r="J90" s="45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6"/>
      <c r="X90" s="46"/>
      <c r="Y90" s="46"/>
      <c r="Z90" s="46"/>
      <c r="AA90" s="46"/>
      <c r="AB90" s="47"/>
    </row>
    <row r="91" spans="1:28">
      <c r="A91" s="85"/>
      <c r="B91" s="87"/>
      <c r="C91" s="51"/>
      <c r="D91" s="51"/>
      <c r="E91" s="33"/>
      <c r="F91" s="33"/>
      <c r="G91" s="33"/>
      <c r="H91" s="34"/>
      <c r="I91" s="35">
        <f>+I84+I87+I90</f>
        <v>1366575835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  <c r="AA91" s="2"/>
      <c r="AB91" s="3"/>
    </row>
    <row r="92" spans="1:28" ht="39">
      <c r="A92" s="83" t="s">
        <v>139</v>
      </c>
      <c r="B92" s="87"/>
      <c r="C92" s="51"/>
      <c r="D92" s="51"/>
      <c r="E92" s="50" t="s">
        <v>140</v>
      </c>
      <c r="F92" s="50" t="s">
        <v>141</v>
      </c>
      <c r="G92" s="50" t="s">
        <v>142</v>
      </c>
      <c r="H92" s="6" t="s">
        <v>143</v>
      </c>
      <c r="I92" s="38">
        <v>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  <c r="AA92" s="2"/>
      <c r="AB92" s="3"/>
    </row>
    <row r="93" spans="1:28" ht="76.5">
      <c r="A93" s="84"/>
      <c r="B93" s="87"/>
      <c r="C93" s="51"/>
      <c r="D93" s="51"/>
      <c r="E93" s="51"/>
      <c r="F93" s="51"/>
      <c r="G93" s="51"/>
      <c r="H93" s="43" t="s">
        <v>145</v>
      </c>
      <c r="I93" s="38">
        <v>925396114</v>
      </c>
      <c r="J93" s="18">
        <f>I82+I83+I85+I86+I93</f>
        <v>1788394047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  <c r="AA93" s="2"/>
      <c r="AB93" s="3"/>
    </row>
    <row r="94" spans="1:28">
      <c r="A94" s="84"/>
      <c r="B94" s="87"/>
      <c r="C94" s="51"/>
      <c r="D94" s="51"/>
      <c r="E94" s="51"/>
      <c r="F94" s="52"/>
      <c r="G94" s="52"/>
      <c r="H94" s="9" t="s">
        <v>18</v>
      </c>
      <c r="I94" s="7">
        <f>+I92+I93</f>
        <v>925396114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  <c r="AA94" s="2"/>
      <c r="AB94" s="3"/>
    </row>
    <row r="95" spans="1:28" ht="64.5">
      <c r="A95" s="84"/>
      <c r="B95" s="87"/>
      <c r="C95" s="51"/>
      <c r="D95" s="51"/>
      <c r="E95" s="51"/>
      <c r="F95" s="50" t="s">
        <v>146</v>
      </c>
      <c r="G95" s="50" t="s">
        <v>147</v>
      </c>
      <c r="H95" s="6" t="s">
        <v>148</v>
      </c>
      <c r="I95" s="38">
        <v>467287137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  <c r="AA95" s="2"/>
      <c r="AB95" s="3"/>
    </row>
    <row r="96" spans="1:28" ht="39">
      <c r="A96" s="84"/>
      <c r="B96" s="87"/>
      <c r="C96" s="51"/>
      <c r="D96" s="51"/>
      <c r="E96" s="51"/>
      <c r="F96" s="51"/>
      <c r="G96" s="51"/>
      <c r="H96" s="6" t="s">
        <v>149</v>
      </c>
      <c r="I96" s="38">
        <v>427744974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2"/>
      <c r="Z96" s="2"/>
      <c r="AA96" s="2"/>
      <c r="AB96" s="3"/>
    </row>
    <row r="97" spans="1:28">
      <c r="A97" s="84"/>
      <c r="B97" s="87"/>
      <c r="C97" s="51"/>
      <c r="D97" s="51"/>
      <c r="E97" s="52"/>
      <c r="F97" s="52"/>
      <c r="G97" s="52"/>
      <c r="H97" s="9" t="s">
        <v>18</v>
      </c>
      <c r="I97" s="7">
        <f>+I95+I96</f>
        <v>895032111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2"/>
      <c r="X97" s="2"/>
      <c r="Y97" s="2"/>
      <c r="Z97" s="2"/>
      <c r="AA97" s="2"/>
      <c r="AB97" s="3"/>
    </row>
    <row r="98" spans="1:28">
      <c r="A98" s="85"/>
      <c r="B98" s="88"/>
      <c r="C98" s="52"/>
      <c r="D98" s="52"/>
      <c r="E98" s="31"/>
      <c r="F98" s="64"/>
      <c r="G98" s="65"/>
      <c r="H98" s="66"/>
      <c r="I98" s="35">
        <f>+I94+I97</f>
        <v>1820428225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2"/>
      <c r="X98" s="2"/>
      <c r="Y98" s="2"/>
      <c r="Z98" s="2"/>
      <c r="AA98" s="2"/>
      <c r="AB98" s="3"/>
    </row>
    <row r="99" spans="1:28" ht="39">
      <c r="A99" s="89" t="s">
        <v>150</v>
      </c>
      <c r="B99" s="70" t="s">
        <v>151</v>
      </c>
      <c r="C99" s="61" t="s">
        <v>152</v>
      </c>
      <c r="D99" s="62" t="s">
        <v>153</v>
      </c>
      <c r="E99" s="50" t="s">
        <v>154</v>
      </c>
      <c r="F99" s="50" t="s">
        <v>155</v>
      </c>
      <c r="G99" s="50" t="s">
        <v>156</v>
      </c>
      <c r="H99" s="6" t="s">
        <v>157</v>
      </c>
      <c r="I99" s="38">
        <v>899800000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2"/>
      <c r="X99" s="2"/>
      <c r="Y99" s="2"/>
      <c r="Z99" s="2"/>
      <c r="AA99" s="2"/>
      <c r="AB99" s="3"/>
    </row>
    <row r="100" spans="1:28">
      <c r="A100" s="58"/>
      <c r="B100" s="51"/>
      <c r="C100" s="51"/>
      <c r="D100" s="51"/>
      <c r="E100" s="51"/>
      <c r="F100" s="51"/>
      <c r="G100" s="51"/>
      <c r="H100" s="6" t="s">
        <v>158</v>
      </c>
      <c r="I100" s="38">
        <v>937800000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2"/>
      <c r="X100" s="2"/>
      <c r="Y100" s="2"/>
      <c r="Z100" s="2"/>
      <c r="AA100" s="2"/>
      <c r="AB100" s="3"/>
    </row>
    <row r="101" spans="1:28">
      <c r="A101" s="58"/>
      <c r="B101" s="51"/>
      <c r="C101" s="51"/>
      <c r="D101" s="51"/>
      <c r="E101" s="52"/>
      <c r="F101" s="52"/>
      <c r="G101" s="52"/>
      <c r="H101" s="9" t="s">
        <v>18</v>
      </c>
      <c r="I101" s="39">
        <f>+I99+I100</f>
        <v>1837600000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2"/>
      <c r="X101" s="2"/>
      <c r="Y101" s="2"/>
      <c r="Z101" s="2"/>
      <c r="AA101" s="2"/>
      <c r="AB101" s="3"/>
    </row>
    <row r="102" spans="1:28" ht="39">
      <c r="A102" s="58"/>
      <c r="B102" s="51"/>
      <c r="C102" s="51"/>
      <c r="D102" s="51"/>
      <c r="E102" s="50" t="s">
        <v>159</v>
      </c>
      <c r="F102" s="50" t="s">
        <v>160</v>
      </c>
      <c r="G102" s="50" t="s">
        <v>161</v>
      </c>
      <c r="H102" s="17" t="s">
        <v>162</v>
      </c>
      <c r="I102" s="38">
        <v>633000000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2"/>
      <c r="X102" s="2"/>
      <c r="Y102" s="2"/>
      <c r="Z102" s="2"/>
      <c r="AA102" s="2"/>
      <c r="AB102" s="3"/>
    </row>
    <row r="103" spans="1:28" ht="26.25">
      <c r="A103" s="58"/>
      <c r="B103" s="51"/>
      <c r="C103" s="51"/>
      <c r="D103" s="51"/>
      <c r="E103" s="51"/>
      <c r="F103" s="51"/>
      <c r="G103" s="51"/>
      <c r="H103" s="17" t="s">
        <v>163</v>
      </c>
      <c r="I103" s="38">
        <v>2140717992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2"/>
      <c r="Z103" s="2"/>
      <c r="AA103" s="2"/>
      <c r="AB103" s="3"/>
    </row>
    <row r="104" spans="1:28">
      <c r="A104" s="58"/>
      <c r="B104" s="51"/>
      <c r="C104" s="51"/>
      <c r="D104" s="51"/>
      <c r="E104" s="52"/>
      <c r="F104" s="52"/>
      <c r="G104" s="52"/>
      <c r="H104" s="9" t="s">
        <v>18</v>
      </c>
      <c r="I104" s="39">
        <f>+I102+I103</f>
        <v>2773717992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2"/>
      <c r="Z104" s="2"/>
      <c r="AA104" s="2"/>
      <c r="AB104" s="3"/>
    </row>
    <row r="105" spans="1:28">
      <c r="A105" s="58"/>
      <c r="B105" s="51"/>
      <c r="C105" s="51"/>
      <c r="D105" s="51"/>
      <c r="E105" s="50" t="s">
        <v>164</v>
      </c>
      <c r="F105" s="50" t="s">
        <v>165</v>
      </c>
      <c r="G105" s="50" t="s">
        <v>166</v>
      </c>
      <c r="H105" s="17" t="s">
        <v>167</v>
      </c>
      <c r="I105" s="38">
        <v>556600000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2"/>
      <c r="X105" s="2"/>
      <c r="Y105" s="2"/>
      <c r="Z105" s="2"/>
      <c r="AA105" s="2"/>
      <c r="AB105" s="3"/>
    </row>
    <row r="106" spans="1:28" ht="26.25">
      <c r="A106" s="58"/>
      <c r="B106" s="51"/>
      <c r="C106" s="51"/>
      <c r="D106" s="51"/>
      <c r="E106" s="51"/>
      <c r="F106" s="51"/>
      <c r="G106" s="51"/>
      <c r="H106" s="17" t="s">
        <v>168</v>
      </c>
      <c r="I106" s="38">
        <v>1195000000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2"/>
      <c r="X106" s="2"/>
      <c r="Y106" s="2"/>
      <c r="Z106" s="2"/>
      <c r="AA106" s="2"/>
      <c r="AB106" s="3"/>
    </row>
    <row r="107" spans="1:28">
      <c r="A107" s="58"/>
      <c r="B107" s="51"/>
      <c r="C107" s="51"/>
      <c r="D107" s="51"/>
      <c r="E107" s="52"/>
      <c r="F107" s="52"/>
      <c r="G107" s="52"/>
      <c r="H107" s="9" t="s">
        <v>18</v>
      </c>
      <c r="I107" s="39">
        <f>+I105+I106</f>
        <v>1751600000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2"/>
      <c r="X107" s="2"/>
      <c r="Y107" s="2"/>
      <c r="Z107" s="2"/>
      <c r="AA107" s="2"/>
      <c r="AB107" s="3"/>
    </row>
    <row r="108" spans="1:28" ht="15.75" thickBot="1">
      <c r="A108" s="59"/>
      <c r="B108" s="52"/>
      <c r="C108" s="52"/>
      <c r="D108" s="52"/>
      <c r="E108" s="31"/>
      <c r="F108" s="64"/>
      <c r="G108" s="65"/>
      <c r="H108" s="66"/>
      <c r="I108" s="32">
        <f>I101+I104+I107</f>
        <v>6362917992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2"/>
      <c r="X108" s="2"/>
      <c r="Y108" s="2"/>
      <c r="Z108" s="2"/>
      <c r="AA108" s="2"/>
      <c r="AB108" s="3"/>
    </row>
    <row r="109" spans="1:28" ht="15.75" customHeight="1" thickBot="1">
      <c r="A109" s="79" t="s">
        <v>170</v>
      </c>
      <c r="B109" s="80"/>
      <c r="C109" s="80"/>
      <c r="D109" s="80"/>
      <c r="E109" s="80"/>
      <c r="F109" s="80"/>
      <c r="G109" s="80"/>
      <c r="H109" s="81"/>
      <c r="I109" s="36">
        <f>I81+I20+I13+I28+I69+I35+I108+I98+I54+I91</f>
        <v>42894252832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"/>
      <c r="X109" s="2"/>
      <c r="Y109" s="2"/>
      <c r="Z109" s="2"/>
      <c r="AA109" s="2"/>
      <c r="AB109" s="3"/>
    </row>
    <row r="110" spans="1:28" ht="29.25" customHeight="1">
      <c r="A110" s="19"/>
      <c r="B110" s="1"/>
      <c r="C110" s="1"/>
      <c r="D110" s="20"/>
      <c r="E110" s="20"/>
      <c r="F110" s="20"/>
      <c r="G110" s="21"/>
      <c r="H110" s="21"/>
      <c r="I110" s="2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2"/>
      <c r="Z110" s="2"/>
      <c r="AA110" s="2"/>
      <c r="AB110" s="3"/>
    </row>
    <row r="111" spans="1:28" ht="29.25" customHeight="1">
      <c r="A111" s="23"/>
      <c r="B111" s="5"/>
      <c r="C111" s="5"/>
      <c r="D111" s="20"/>
      <c r="E111" s="20"/>
      <c r="F111" s="20"/>
      <c r="G111" s="24"/>
      <c r="H111" s="24"/>
      <c r="I111" s="2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2"/>
      <c r="X111" s="2"/>
      <c r="Y111" s="2"/>
      <c r="Z111" s="2"/>
      <c r="AA111" s="2"/>
      <c r="AB111" s="3"/>
    </row>
    <row r="112" spans="1:28" ht="29.25" customHeight="1">
      <c r="A112" s="19"/>
      <c r="B112" s="1"/>
      <c r="C112" s="1"/>
      <c r="D112" s="20"/>
      <c r="E112" s="20"/>
      <c r="F112" s="20"/>
      <c r="G112" s="25"/>
      <c r="H112" s="25"/>
      <c r="I112" s="2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2"/>
      <c r="X112" s="2"/>
      <c r="Y112" s="2"/>
      <c r="Z112" s="2"/>
      <c r="AA112" s="2"/>
      <c r="AB112" s="3"/>
    </row>
    <row r="113" spans="1:28" ht="29.25" customHeight="1">
      <c r="A113" s="19"/>
      <c r="B113" s="1"/>
      <c r="C113" s="1"/>
      <c r="D113" s="20"/>
      <c r="E113" s="20"/>
      <c r="F113" s="20"/>
      <c r="G113" s="21"/>
      <c r="H113" s="21"/>
      <c r="I113" s="2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2"/>
      <c r="Z113" s="2"/>
      <c r="AA113" s="2"/>
      <c r="AB113" s="3"/>
    </row>
    <row r="114" spans="1:28" ht="29.25" customHeight="1">
      <c r="A114" s="19"/>
      <c r="B114" s="1"/>
      <c r="C114" s="1"/>
      <c r="D114" s="20"/>
      <c r="E114" s="20"/>
      <c r="F114" s="20"/>
      <c r="G114" s="21"/>
      <c r="H114" s="21"/>
      <c r="I114" s="2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2"/>
      <c r="X114" s="2"/>
      <c r="Y114" s="2"/>
      <c r="Z114" s="2"/>
      <c r="AA114" s="2"/>
      <c r="AB114" s="3"/>
    </row>
    <row r="115" spans="1:28" ht="29.25" customHeight="1">
      <c r="A115" s="19"/>
      <c r="B115" s="1"/>
      <c r="C115" s="1"/>
      <c r="D115" s="20"/>
      <c r="E115" s="20"/>
      <c r="F115" s="20"/>
      <c r="G115" s="21"/>
      <c r="H115" s="21"/>
      <c r="I115" s="2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2"/>
      <c r="X115" s="2"/>
      <c r="Y115" s="2"/>
      <c r="Z115" s="2"/>
      <c r="AA115" s="2"/>
      <c r="AB115" s="3"/>
    </row>
    <row r="116" spans="1:28" ht="29.25" customHeight="1">
      <c r="A116" s="19"/>
      <c r="B116" s="1"/>
      <c r="C116" s="1"/>
      <c r="D116" s="20"/>
      <c r="E116" s="20"/>
      <c r="F116" s="20"/>
      <c r="G116" s="21"/>
      <c r="H116" s="21"/>
      <c r="I116" s="2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2"/>
      <c r="Z116" s="2"/>
      <c r="AA116" s="2"/>
      <c r="AB116" s="3"/>
    </row>
    <row r="117" spans="1:28" ht="29.25" customHeight="1">
      <c r="A117" s="19"/>
      <c r="B117" s="1"/>
      <c r="C117" s="1"/>
      <c r="D117" s="20"/>
      <c r="E117" s="20"/>
      <c r="F117" s="20"/>
      <c r="G117" s="21"/>
      <c r="H117" s="21"/>
      <c r="I117" s="2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2"/>
      <c r="X117" s="2"/>
      <c r="Y117" s="2"/>
      <c r="Z117" s="2"/>
      <c r="AA117" s="2"/>
      <c r="AB117" s="3"/>
    </row>
    <row r="118" spans="1:28" ht="29.25" customHeight="1">
      <c r="A118" s="19"/>
      <c r="B118" s="1"/>
      <c r="C118" s="1"/>
      <c r="D118" s="20"/>
      <c r="E118" s="20"/>
      <c r="F118" s="20"/>
      <c r="G118" s="21"/>
      <c r="H118" s="21"/>
      <c r="I118" s="2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2"/>
      <c r="X118" s="2"/>
      <c r="Y118" s="2"/>
      <c r="Z118" s="2"/>
      <c r="AA118" s="2"/>
      <c r="AB118" s="3"/>
    </row>
    <row r="119" spans="1:28" ht="29.25" customHeight="1">
      <c r="A119" s="19"/>
      <c r="B119" s="1"/>
      <c r="C119" s="1"/>
      <c r="D119" s="20"/>
      <c r="E119" s="20"/>
      <c r="F119" s="20"/>
      <c r="G119" s="21"/>
      <c r="H119" s="21"/>
      <c r="I119" s="2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2"/>
      <c r="Z119" s="2"/>
      <c r="AA119" s="2"/>
      <c r="AB119" s="3"/>
    </row>
    <row r="120" spans="1:28" ht="29.25" customHeight="1">
      <c r="A120" s="19"/>
      <c r="B120" s="1"/>
      <c r="C120" s="1"/>
      <c r="D120" s="20"/>
      <c r="E120" s="20"/>
      <c r="F120" s="20"/>
      <c r="G120" s="21"/>
      <c r="H120" s="21"/>
      <c r="I120" s="2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2"/>
      <c r="Z120" s="2"/>
      <c r="AA120" s="2"/>
      <c r="AB120" s="3"/>
    </row>
    <row r="121" spans="1:28" ht="29.25" customHeight="1">
      <c r="A121" s="19"/>
      <c r="B121" s="1"/>
      <c r="C121" s="1"/>
      <c r="D121" s="20"/>
      <c r="E121" s="20"/>
      <c r="F121" s="20"/>
      <c r="G121" s="21"/>
      <c r="H121" s="21"/>
      <c r="I121" s="2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2"/>
      <c r="Z121" s="2"/>
      <c r="AA121" s="2"/>
      <c r="AB121" s="3"/>
    </row>
    <row r="122" spans="1:28" ht="29.25" customHeight="1">
      <c r="A122" s="19"/>
      <c r="B122" s="1"/>
      <c r="C122" s="1"/>
      <c r="D122" s="20"/>
      <c r="E122" s="20"/>
      <c r="F122" s="20"/>
      <c r="G122" s="21"/>
      <c r="H122" s="21"/>
      <c r="I122" s="2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2"/>
      <c r="Z122" s="2"/>
      <c r="AA122" s="2"/>
      <c r="AB122" s="3"/>
    </row>
    <row r="123" spans="1:28" ht="29.25" customHeight="1">
      <c r="A123" s="19"/>
      <c r="B123" s="1"/>
      <c r="C123" s="1"/>
      <c r="D123" s="20"/>
      <c r="E123" s="20"/>
      <c r="F123" s="20"/>
      <c r="G123" s="21"/>
      <c r="H123" s="21"/>
      <c r="I123" s="2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2"/>
      <c r="Z123" s="2"/>
      <c r="AA123" s="2"/>
      <c r="AB123" s="3"/>
    </row>
    <row r="124" spans="1:28" ht="29.25" customHeight="1">
      <c r="A124" s="19"/>
      <c r="B124" s="1"/>
      <c r="C124" s="1"/>
      <c r="D124" s="20"/>
      <c r="E124" s="20"/>
      <c r="F124" s="20"/>
      <c r="G124" s="21"/>
      <c r="H124" s="21"/>
      <c r="I124" s="2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2"/>
      <c r="Z124" s="2"/>
      <c r="AA124" s="2"/>
      <c r="AB124" s="3"/>
    </row>
    <row r="125" spans="1:28" ht="29.25" customHeight="1">
      <c r="A125" s="19"/>
      <c r="B125" s="1"/>
      <c r="C125" s="1"/>
      <c r="D125" s="20"/>
      <c r="E125" s="20"/>
      <c r="F125" s="20"/>
      <c r="G125" s="21"/>
      <c r="H125" s="21"/>
      <c r="I125" s="2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2"/>
      <c r="X125" s="2"/>
      <c r="Y125" s="2"/>
      <c r="Z125" s="2"/>
      <c r="AA125" s="2"/>
      <c r="AB125" s="3"/>
    </row>
    <row r="126" spans="1:28" ht="29.25" customHeight="1">
      <c r="A126" s="19"/>
      <c r="B126" s="1"/>
      <c r="C126" s="1"/>
      <c r="D126" s="20"/>
      <c r="E126" s="20"/>
      <c r="F126" s="20"/>
      <c r="G126" s="21"/>
      <c r="H126" s="21"/>
      <c r="I126" s="2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2"/>
      <c r="X126" s="2"/>
      <c r="Y126" s="2"/>
      <c r="Z126" s="2"/>
      <c r="AA126" s="2"/>
      <c r="AB126" s="3"/>
    </row>
    <row r="127" spans="1:28" ht="29.25" customHeight="1">
      <c r="A127" s="19"/>
      <c r="B127" s="1"/>
      <c r="C127" s="1"/>
      <c r="D127" s="20"/>
      <c r="E127" s="20"/>
      <c r="F127" s="20"/>
      <c r="G127" s="21"/>
      <c r="H127" s="21"/>
      <c r="I127" s="2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2"/>
      <c r="X127" s="2"/>
      <c r="Y127" s="2"/>
      <c r="Z127" s="2"/>
      <c r="AA127" s="2"/>
      <c r="AB127" s="3"/>
    </row>
    <row r="128" spans="1:28" ht="29.25" customHeight="1">
      <c r="A128" s="19"/>
      <c r="B128" s="1"/>
      <c r="C128" s="1"/>
      <c r="D128" s="20"/>
      <c r="E128" s="20"/>
      <c r="F128" s="20"/>
      <c r="G128" s="21"/>
      <c r="H128" s="21"/>
      <c r="I128" s="2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2"/>
      <c r="X128" s="2"/>
      <c r="Y128" s="2"/>
      <c r="Z128" s="2"/>
      <c r="AA128" s="2"/>
      <c r="AB128" s="3"/>
    </row>
    <row r="129" spans="1:28" ht="29.25" customHeight="1">
      <c r="A129" s="19"/>
      <c r="B129" s="1"/>
      <c r="C129" s="1"/>
      <c r="D129" s="20"/>
      <c r="E129" s="20"/>
      <c r="F129" s="20"/>
      <c r="G129" s="21"/>
      <c r="H129" s="21"/>
      <c r="I129" s="2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2"/>
      <c r="X129" s="2"/>
      <c r="Y129" s="2"/>
      <c r="Z129" s="2"/>
      <c r="AA129" s="2"/>
      <c r="AB129" s="3"/>
    </row>
    <row r="130" spans="1:28" ht="29.25" customHeight="1">
      <c r="A130" s="19"/>
      <c r="B130" s="1"/>
      <c r="C130" s="1"/>
      <c r="D130" s="20"/>
      <c r="E130" s="20"/>
      <c r="F130" s="20"/>
      <c r="G130" s="21"/>
      <c r="H130" s="21"/>
      <c r="I130" s="2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2"/>
      <c r="X130" s="2"/>
      <c r="Y130" s="2"/>
      <c r="Z130" s="2"/>
      <c r="AA130" s="2"/>
      <c r="AB130" s="3"/>
    </row>
    <row r="131" spans="1:28" ht="29.25" customHeight="1">
      <c r="A131" s="19"/>
      <c r="B131" s="1"/>
      <c r="C131" s="1"/>
      <c r="D131" s="20"/>
      <c r="E131" s="20"/>
      <c r="F131" s="20"/>
      <c r="G131" s="21"/>
      <c r="H131" s="21"/>
      <c r="I131" s="2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2"/>
      <c r="X131" s="2"/>
      <c r="Y131" s="2"/>
      <c r="Z131" s="2"/>
      <c r="AA131" s="2"/>
      <c r="AB131" s="3"/>
    </row>
    <row r="132" spans="1:28" ht="29.25" customHeight="1">
      <c r="A132" s="19"/>
      <c r="B132" s="1"/>
      <c r="C132" s="1"/>
      <c r="D132" s="20"/>
      <c r="E132" s="20"/>
      <c r="F132" s="20"/>
      <c r="G132" s="21"/>
      <c r="H132" s="21"/>
      <c r="I132" s="2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2"/>
      <c r="X132" s="2"/>
      <c r="Y132" s="2"/>
      <c r="Z132" s="2"/>
      <c r="AA132" s="2"/>
      <c r="AB132" s="3"/>
    </row>
    <row r="133" spans="1:28" ht="29.25" customHeight="1">
      <c r="A133" s="19"/>
      <c r="B133" s="1"/>
      <c r="C133" s="1"/>
      <c r="D133" s="20"/>
      <c r="E133" s="20"/>
      <c r="F133" s="20"/>
      <c r="G133" s="21"/>
      <c r="H133" s="21"/>
      <c r="I133" s="2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2"/>
      <c r="X133" s="2"/>
      <c r="Y133" s="2"/>
      <c r="Z133" s="2"/>
      <c r="AA133" s="2"/>
      <c r="AB133" s="3"/>
    </row>
    <row r="134" spans="1:28" ht="29.25" customHeight="1">
      <c r="A134" s="19"/>
      <c r="B134" s="1"/>
      <c r="C134" s="1"/>
      <c r="D134" s="20"/>
      <c r="E134" s="20"/>
      <c r="F134" s="20"/>
      <c r="G134" s="21"/>
      <c r="H134" s="21"/>
      <c r="I134" s="2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2"/>
      <c r="X134" s="2"/>
      <c r="Y134" s="2"/>
      <c r="Z134" s="2"/>
      <c r="AA134" s="2"/>
      <c r="AB134" s="3"/>
    </row>
    <row r="135" spans="1:28" ht="29.25" customHeight="1">
      <c r="A135" s="19"/>
      <c r="B135" s="1"/>
      <c r="C135" s="1"/>
      <c r="D135" s="20"/>
      <c r="E135" s="20"/>
      <c r="F135" s="20"/>
      <c r="G135" s="21"/>
      <c r="H135" s="21"/>
      <c r="I135" s="2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2"/>
      <c r="X135" s="2"/>
      <c r="Y135" s="2"/>
      <c r="Z135" s="2"/>
      <c r="AA135" s="2"/>
      <c r="AB135" s="3"/>
    </row>
    <row r="136" spans="1:28" ht="29.25" customHeight="1">
      <c r="A136" s="19"/>
      <c r="B136" s="1"/>
      <c r="C136" s="1"/>
      <c r="D136" s="20"/>
      <c r="E136" s="20"/>
      <c r="F136" s="20"/>
      <c r="G136" s="21"/>
      <c r="H136" s="21"/>
      <c r="I136" s="2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2"/>
      <c r="X136" s="2"/>
      <c r="Y136" s="2"/>
      <c r="Z136" s="2"/>
      <c r="AA136" s="2"/>
      <c r="AB136" s="3"/>
    </row>
    <row r="137" spans="1:28" ht="29.25" customHeight="1">
      <c r="A137" s="19"/>
      <c r="B137" s="1"/>
      <c r="C137" s="1"/>
      <c r="D137" s="20"/>
      <c r="E137" s="20"/>
      <c r="F137" s="20"/>
      <c r="G137" s="21"/>
      <c r="H137" s="21"/>
      <c r="I137" s="2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"/>
      <c r="X137" s="2"/>
      <c r="Y137" s="2"/>
      <c r="Z137" s="2"/>
      <c r="AA137" s="2"/>
      <c r="AB137" s="3"/>
    </row>
    <row r="138" spans="1:28" ht="29.25" customHeight="1">
      <c r="A138" s="19"/>
      <c r="B138" s="1"/>
      <c r="C138" s="1"/>
      <c r="D138" s="20"/>
      <c r="E138" s="20"/>
      <c r="F138" s="20"/>
      <c r="G138" s="21"/>
      <c r="H138" s="21"/>
      <c r="I138" s="2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2"/>
      <c r="X138" s="2"/>
      <c r="Y138" s="2"/>
      <c r="Z138" s="2"/>
      <c r="AA138" s="2"/>
      <c r="AB138" s="3"/>
    </row>
    <row r="139" spans="1:28" ht="29.25" customHeight="1">
      <c r="A139" s="19"/>
      <c r="B139" s="1"/>
      <c r="C139" s="1"/>
      <c r="D139" s="20"/>
      <c r="E139" s="20"/>
      <c r="F139" s="20"/>
      <c r="G139" s="21"/>
      <c r="H139" s="21"/>
      <c r="I139" s="2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2"/>
      <c r="X139" s="2"/>
      <c r="Y139" s="2"/>
      <c r="Z139" s="2"/>
      <c r="AA139" s="2"/>
      <c r="AB139" s="3"/>
    </row>
    <row r="140" spans="1:28" ht="29.25" customHeight="1">
      <c r="A140" s="19"/>
      <c r="B140" s="1"/>
      <c r="C140" s="1"/>
      <c r="D140" s="20"/>
      <c r="E140" s="20"/>
      <c r="F140" s="20"/>
      <c r="G140" s="21"/>
      <c r="H140" s="21"/>
      <c r="I140" s="2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2"/>
      <c r="X140" s="2"/>
      <c r="Y140" s="2"/>
      <c r="Z140" s="2"/>
      <c r="AA140" s="2"/>
      <c r="AB140" s="3"/>
    </row>
    <row r="141" spans="1:28" ht="29.25" customHeight="1">
      <c r="A141" s="19"/>
      <c r="B141" s="1"/>
      <c r="C141" s="1"/>
      <c r="D141" s="20"/>
      <c r="E141" s="20"/>
      <c r="F141" s="20"/>
      <c r="G141" s="21"/>
      <c r="H141" s="21"/>
      <c r="I141" s="2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2"/>
      <c r="X141" s="2"/>
      <c r="Y141" s="2"/>
      <c r="Z141" s="2"/>
      <c r="AA141" s="2"/>
      <c r="AB141" s="3"/>
    </row>
    <row r="142" spans="1:28" ht="29.25" customHeight="1">
      <c r="A142" s="19"/>
      <c r="B142" s="1"/>
      <c r="C142" s="1"/>
      <c r="D142" s="20"/>
      <c r="E142" s="20"/>
      <c r="F142" s="20"/>
      <c r="G142" s="21"/>
      <c r="H142" s="21"/>
      <c r="I142" s="2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2"/>
      <c r="X142" s="2"/>
      <c r="Y142" s="2"/>
      <c r="Z142" s="2"/>
      <c r="AA142" s="2"/>
      <c r="AB142" s="3"/>
    </row>
    <row r="143" spans="1:28" ht="29.25" customHeight="1">
      <c r="A143" s="19"/>
      <c r="B143" s="1"/>
      <c r="C143" s="1"/>
      <c r="D143" s="20"/>
      <c r="E143" s="20"/>
      <c r="F143" s="20"/>
      <c r="G143" s="21"/>
      <c r="H143" s="21"/>
      <c r="I143" s="2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2"/>
      <c r="X143" s="2"/>
      <c r="Y143" s="2"/>
      <c r="Z143" s="2"/>
      <c r="AA143" s="2"/>
      <c r="AB143" s="3"/>
    </row>
    <row r="144" spans="1:28" ht="29.25" customHeight="1">
      <c r="A144" s="19"/>
      <c r="B144" s="1"/>
      <c r="C144" s="1"/>
      <c r="D144" s="20"/>
      <c r="E144" s="20"/>
      <c r="F144" s="20"/>
      <c r="G144" s="21"/>
      <c r="H144" s="21"/>
      <c r="I144" s="2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2"/>
      <c r="X144" s="2"/>
      <c r="Y144" s="2"/>
      <c r="Z144" s="2"/>
      <c r="AA144" s="2"/>
      <c r="AB144" s="3"/>
    </row>
    <row r="145" spans="1:28" ht="29.25" customHeight="1">
      <c r="A145" s="19"/>
      <c r="B145" s="1"/>
      <c r="C145" s="1"/>
      <c r="D145" s="20"/>
      <c r="E145" s="20"/>
      <c r="F145" s="20"/>
      <c r="G145" s="21"/>
      <c r="H145" s="21"/>
      <c r="I145" s="2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2"/>
      <c r="X145" s="2"/>
      <c r="Y145" s="2"/>
      <c r="Z145" s="2"/>
      <c r="AA145" s="2"/>
      <c r="AB145" s="3"/>
    </row>
    <row r="146" spans="1:28" ht="29.25" customHeight="1">
      <c r="A146" s="19"/>
      <c r="B146" s="1"/>
      <c r="C146" s="1"/>
      <c r="D146" s="20"/>
      <c r="E146" s="20"/>
      <c r="F146" s="20"/>
      <c r="G146" s="21"/>
      <c r="H146" s="21"/>
      <c r="I146" s="2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2"/>
      <c r="X146" s="2"/>
      <c r="Y146" s="2"/>
      <c r="Z146" s="2"/>
      <c r="AA146" s="2"/>
      <c r="AB146" s="3"/>
    </row>
    <row r="147" spans="1:28" ht="29.25" customHeight="1">
      <c r="A147" s="19"/>
      <c r="B147" s="1"/>
      <c r="C147" s="1"/>
      <c r="D147" s="20"/>
      <c r="E147" s="20"/>
      <c r="F147" s="20"/>
      <c r="G147" s="21"/>
      <c r="H147" s="21"/>
      <c r="I147" s="2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"/>
      <c r="X147" s="2"/>
      <c r="Y147" s="2"/>
      <c r="Z147" s="2"/>
      <c r="AA147" s="2"/>
      <c r="AB147" s="3"/>
    </row>
    <row r="148" spans="1:28" ht="29.25" customHeight="1">
      <c r="A148" s="19"/>
      <c r="B148" s="1"/>
      <c r="C148" s="1"/>
      <c r="D148" s="20"/>
      <c r="E148" s="20"/>
      <c r="F148" s="20"/>
      <c r="G148" s="21"/>
      <c r="H148" s="21"/>
      <c r="I148" s="2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"/>
      <c r="X148" s="2"/>
      <c r="Y148" s="2"/>
      <c r="Z148" s="2"/>
      <c r="AA148" s="2"/>
      <c r="AB148" s="3"/>
    </row>
    <row r="149" spans="1:28" ht="29.25" customHeight="1">
      <c r="A149" s="19"/>
      <c r="B149" s="1"/>
      <c r="C149" s="1"/>
      <c r="D149" s="20"/>
      <c r="E149" s="20"/>
      <c r="F149" s="20"/>
      <c r="G149" s="21"/>
      <c r="H149" s="21"/>
      <c r="I149" s="2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"/>
      <c r="X149" s="2"/>
      <c r="Y149" s="2"/>
      <c r="Z149" s="2"/>
      <c r="AA149" s="2"/>
      <c r="AB149" s="3"/>
    </row>
    <row r="150" spans="1:28" ht="29.25" customHeight="1">
      <c r="A150" s="19"/>
      <c r="B150" s="1"/>
      <c r="C150" s="1"/>
      <c r="D150" s="20"/>
      <c r="E150" s="20"/>
      <c r="F150" s="20"/>
      <c r="G150" s="21"/>
      <c r="H150" s="21"/>
      <c r="I150" s="2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"/>
      <c r="X150" s="2"/>
      <c r="Y150" s="2"/>
      <c r="Z150" s="2"/>
      <c r="AA150" s="2"/>
      <c r="AB150" s="3"/>
    </row>
    <row r="151" spans="1:28" ht="29.25" customHeight="1">
      <c r="A151" s="19"/>
      <c r="B151" s="1"/>
      <c r="C151" s="1"/>
      <c r="D151" s="20"/>
      <c r="E151" s="20"/>
      <c r="F151" s="20"/>
      <c r="G151" s="21"/>
      <c r="H151" s="21"/>
      <c r="I151" s="2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"/>
      <c r="X151" s="2"/>
      <c r="Y151" s="2"/>
      <c r="Z151" s="2"/>
      <c r="AA151" s="2"/>
      <c r="AB151" s="3"/>
    </row>
    <row r="152" spans="1:28" ht="29.25" customHeight="1">
      <c r="A152" s="19"/>
      <c r="B152" s="1"/>
      <c r="C152" s="1"/>
      <c r="D152" s="20"/>
      <c r="E152" s="20"/>
      <c r="F152" s="20"/>
      <c r="G152" s="21"/>
      <c r="H152" s="21"/>
      <c r="I152" s="2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"/>
      <c r="X152" s="2"/>
      <c r="Y152" s="2"/>
      <c r="Z152" s="2"/>
      <c r="AA152" s="2"/>
      <c r="AB152" s="3"/>
    </row>
    <row r="153" spans="1:28" ht="29.25" customHeight="1">
      <c r="A153" s="19"/>
      <c r="B153" s="1"/>
      <c r="C153" s="1"/>
      <c r="D153" s="20"/>
      <c r="E153" s="20"/>
      <c r="F153" s="20"/>
      <c r="G153" s="21"/>
      <c r="H153" s="21"/>
      <c r="I153" s="2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"/>
      <c r="X153" s="2"/>
      <c r="Y153" s="2"/>
      <c r="Z153" s="2"/>
      <c r="AA153" s="2"/>
      <c r="AB153" s="3"/>
    </row>
    <row r="154" spans="1:28" ht="29.25" customHeight="1">
      <c r="A154" s="19"/>
      <c r="B154" s="1"/>
      <c r="C154" s="1"/>
      <c r="D154" s="20"/>
      <c r="E154" s="20"/>
      <c r="F154" s="20"/>
      <c r="G154" s="21"/>
      <c r="H154" s="21"/>
      <c r="I154" s="2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"/>
      <c r="X154" s="2"/>
      <c r="Y154" s="2"/>
      <c r="Z154" s="2"/>
      <c r="AA154" s="2"/>
      <c r="AB154" s="3"/>
    </row>
    <row r="155" spans="1:28" ht="29.25" customHeight="1">
      <c r="A155" s="19"/>
      <c r="B155" s="1"/>
      <c r="C155" s="1"/>
      <c r="D155" s="20"/>
      <c r="E155" s="20"/>
      <c r="F155" s="20"/>
      <c r="G155" s="21"/>
      <c r="H155" s="21"/>
      <c r="I155" s="2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"/>
      <c r="X155" s="2"/>
      <c r="Y155" s="2"/>
      <c r="Z155" s="2"/>
      <c r="AA155" s="2"/>
      <c r="AB155" s="3"/>
    </row>
    <row r="156" spans="1:28" ht="29.25" customHeight="1">
      <c r="A156" s="19"/>
      <c r="B156" s="1"/>
      <c r="C156" s="1"/>
      <c r="D156" s="20"/>
      <c r="E156" s="20"/>
      <c r="F156" s="20"/>
      <c r="G156" s="21"/>
      <c r="H156" s="21"/>
      <c r="I156" s="2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"/>
      <c r="X156" s="2"/>
      <c r="Y156" s="2"/>
      <c r="Z156" s="2"/>
      <c r="AA156" s="2"/>
      <c r="AB156" s="3"/>
    </row>
    <row r="157" spans="1:28" ht="29.25" customHeight="1">
      <c r="A157" s="19"/>
      <c r="B157" s="1"/>
      <c r="C157" s="1"/>
      <c r="D157" s="20"/>
      <c r="E157" s="20"/>
      <c r="F157" s="20"/>
      <c r="G157" s="21"/>
      <c r="H157" s="21"/>
      <c r="I157" s="2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"/>
      <c r="X157" s="2"/>
      <c r="Y157" s="2"/>
      <c r="Z157" s="2"/>
      <c r="AA157" s="2"/>
      <c r="AB157" s="3"/>
    </row>
    <row r="158" spans="1:28" ht="29.25" customHeight="1">
      <c r="A158" s="19"/>
      <c r="B158" s="1"/>
      <c r="C158" s="1"/>
      <c r="D158" s="20"/>
      <c r="E158" s="20"/>
      <c r="F158" s="20"/>
      <c r="G158" s="21"/>
      <c r="H158" s="21"/>
      <c r="I158" s="2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"/>
      <c r="X158" s="2"/>
      <c r="Y158" s="2"/>
      <c r="Z158" s="2"/>
      <c r="AA158" s="2"/>
      <c r="AB158" s="3"/>
    </row>
    <row r="159" spans="1:28" ht="29.25" customHeight="1">
      <c r="A159" s="19"/>
      <c r="B159" s="1"/>
      <c r="C159" s="1"/>
      <c r="D159" s="20"/>
      <c r="E159" s="20"/>
      <c r="F159" s="20"/>
      <c r="G159" s="21"/>
      <c r="H159" s="21"/>
      <c r="I159" s="2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"/>
      <c r="X159" s="2"/>
      <c r="Y159" s="2"/>
      <c r="Z159" s="2"/>
      <c r="AA159" s="2"/>
      <c r="AB159" s="3"/>
    </row>
    <row r="160" spans="1:28" ht="29.25" customHeight="1">
      <c r="A160" s="19"/>
      <c r="B160" s="1"/>
      <c r="C160" s="1"/>
      <c r="D160" s="20"/>
      <c r="E160" s="20"/>
      <c r="F160" s="20"/>
      <c r="G160" s="21"/>
      <c r="H160" s="21"/>
      <c r="I160" s="2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"/>
      <c r="X160" s="2"/>
      <c r="Y160" s="2"/>
      <c r="Z160" s="2"/>
      <c r="AA160" s="2"/>
      <c r="AB160" s="3"/>
    </row>
    <row r="161" spans="1:28" ht="29.25" customHeight="1">
      <c r="A161" s="19"/>
      <c r="B161" s="1"/>
      <c r="C161" s="1"/>
      <c r="D161" s="20"/>
      <c r="E161" s="20"/>
      <c r="F161" s="20"/>
      <c r="G161" s="21"/>
      <c r="H161" s="21"/>
      <c r="I161" s="2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"/>
      <c r="X161" s="2"/>
      <c r="Y161" s="2"/>
      <c r="Z161" s="2"/>
      <c r="AA161" s="2"/>
      <c r="AB161" s="3"/>
    </row>
    <row r="162" spans="1:28" ht="29.25" customHeight="1">
      <c r="A162" s="19"/>
      <c r="B162" s="1"/>
      <c r="C162" s="1"/>
      <c r="D162" s="20"/>
      <c r="E162" s="20"/>
      <c r="F162" s="20"/>
      <c r="G162" s="21"/>
      <c r="H162" s="21"/>
      <c r="I162" s="2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"/>
      <c r="X162" s="2"/>
      <c r="Y162" s="2"/>
      <c r="Z162" s="2"/>
      <c r="AA162" s="2"/>
      <c r="AB162" s="3"/>
    </row>
    <row r="163" spans="1:28" ht="29.25" customHeight="1">
      <c r="A163" s="19"/>
      <c r="B163" s="1"/>
      <c r="C163" s="1"/>
      <c r="D163" s="20"/>
      <c r="E163" s="20"/>
      <c r="F163" s="20"/>
      <c r="G163" s="21"/>
      <c r="H163" s="21"/>
      <c r="I163" s="2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"/>
      <c r="X163" s="2"/>
      <c r="Y163" s="2"/>
      <c r="Z163" s="2"/>
      <c r="AA163" s="2"/>
      <c r="AB163" s="3"/>
    </row>
    <row r="164" spans="1:28" ht="29.25" customHeight="1">
      <c r="A164" s="19"/>
      <c r="B164" s="1"/>
      <c r="C164" s="1"/>
      <c r="D164" s="20"/>
      <c r="E164" s="20"/>
      <c r="F164" s="20"/>
      <c r="G164" s="21"/>
      <c r="H164" s="21"/>
      <c r="I164" s="2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"/>
      <c r="X164" s="2"/>
      <c r="Y164" s="2"/>
      <c r="Z164" s="2"/>
      <c r="AA164" s="2"/>
      <c r="AB164" s="3"/>
    </row>
    <row r="165" spans="1:28" ht="29.25" customHeight="1">
      <c r="A165" s="19"/>
      <c r="B165" s="1"/>
      <c r="C165" s="1"/>
      <c r="D165" s="20"/>
      <c r="E165" s="20"/>
      <c r="F165" s="20"/>
      <c r="G165" s="21"/>
      <c r="H165" s="21"/>
      <c r="I165" s="2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"/>
      <c r="X165" s="2"/>
      <c r="Y165" s="2"/>
      <c r="Z165" s="2"/>
      <c r="AA165" s="2"/>
      <c r="AB165" s="3"/>
    </row>
    <row r="166" spans="1:28" ht="29.25" customHeight="1">
      <c r="A166" s="19"/>
      <c r="B166" s="1"/>
      <c r="C166" s="1"/>
      <c r="D166" s="20"/>
      <c r="E166" s="20"/>
      <c r="F166" s="20"/>
      <c r="G166" s="21"/>
      <c r="H166" s="21"/>
      <c r="I166" s="2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"/>
      <c r="X166" s="2"/>
      <c r="Y166" s="2"/>
      <c r="Z166" s="2"/>
      <c r="AA166" s="2"/>
      <c r="AB166" s="3"/>
    </row>
    <row r="167" spans="1:28" ht="29.25" customHeight="1">
      <c r="A167" s="19"/>
      <c r="B167" s="1"/>
      <c r="C167" s="1"/>
      <c r="D167" s="20"/>
      <c r="E167" s="20"/>
      <c r="F167" s="20"/>
      <c r="G167" s="21"/>
      <c r="H167" s="21"/>
      <c r="I167" s="2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"/>
      <c r="X167" s="2"/>
      <c r="Y167" s="2"/>
      <c r="Z167" s="2"/>
      <c r="AA167" s="2"/>
      <c r="AB167" s="3"/>
    </row>
    <row r="168" spans="1:28" ht="29.25" customHeight="1">
      <c r="A168" s="19"/>
      <c r="B168" s="1"/>
      <c r="C168" s="1"/>
      <c r="D168" s="20"/>
      <c r="E168" s="20"/>
      <c r="F168" s="20"/>
      <c r="G168" s="21"/>
      <c r="H168" s="21"/>
      <c r="I168" s="2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2"/>
      <c r="X168" s="2"/>
      <c r="Y168" s="2"/>
      <c r="Z168" s="2"/>
      <c r="AA168" s="2"/>
      <c r="AB168" s="3"/>
    </row>
    <row r="169" spans="1:28" ht="29.25" customHeight="1">
      <c r="A169" s="19"/>
      <c r="B169" s="1"/>
      <c r="C169" s="1"/>
      <c r="D169" s="20"/>
      <c r="E169" s="20"/>
      <c r="F169" s="20"/>
      <c r="G169" s="21"/>
      <c r="H169" s="21"/>
      <c r="I169" s="2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"/>
      <c r="X169" s="2"/>
      <c r="Y169" s="2"/>
      <c r="Z169" s="2"/>
      <c r="AA169" s="2"/>
      <c r="AB169" s="3"/>
    </row>
    <row r="170" spans="1:28" ht="29.25" customHeight="1">
      <c r="A170" s="19"/>
      <c r="B170" s="1"/>
      <c r="C170" s="1"/>
      <c r="D170" s="20"/>
      <c r="E170" s="20"/>
      <c r="F170" s="20"/>
      <c r="G170" s="21"/>
      <c r="H170" s="21"/>
      <c r="I170" s="2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"/>
      <c r="X170" s="2"/>
      <c r="Y170" s="2"/>
      <c r="Z170" s="2"/>
      <c r="AA170" s="2"/>
      <c r="AB170" s="3"/>
    </row>
    <row r="171" spans="1:28" ht="29.25" customHeight="1">
      <c r="A171" s="19"/>
      <c r="B171" s="1"/>
      <c r="C171" s="1"/>
      <c r="D171" s="20"/>
      <c r="E171" s="20"/>
      <c r="F171" s="20"/>
      <c r="G171" s="21"/>
      <c r="H171" s="21"/>
      <c r="I171" s="2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"/>
      <c r="X171" s="2"/>
      <c r="Y171" s="2"/>
      <c r="Z171" s="2"/>
      <c r="AA171" s="2"/>
      <c r="AB171" s="3"/>
    </row>
    <row r="172" spans="1:28" ht="29.25" customHeight="1">
      <c r="A172" s="19"/>
      <c r="B172" s="1"/>
      <c r="C172" s="1"/>
      <c r="D172" s="20"/>
      <c r="E172" s="20"/>
      <c r="F172" s="20"/>
      <c r="G172" s="21"/>
      <c r="H172" s="21"/>
      <c r="I172" s="2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"/>
      <c r="X172" s="2"/>
      <c r="Y172" s="2"/>
      <c r="Z172" s="2"/>
      <c r="AA172" s="2"/>
      <c r="AB172" s="3"/>
    </row>
    <row r="173" spans="1:28" ht="29.25" customHeight="1">
      <c r="A173" s="19"/>
      <c r="B173" s="1"/>
      <c r="C173" s="1"/>
      <c r="D173" s="20"/>
      <c r="E173" s="20"/>
      <c r="F173" s="20"/>
      <c r="G173" s="21"/>
      <c r="H173" s="21"/>
      <c r="I173" s="2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2"/>
      <c r="X173" s="2"/>
      <c r="Y173" s="2"/>
      <c r="Z173" s="2"/>
      <c r="AA173" s="2"/>
      <c r="AB173" s="3"/>
    </row>
    <row r="174" spans="1:28" ht="29.25" customHeight="1">
      <c r="A174" s="19"/>
      <c r="B174" s="1"/>
      <c r="C174" s="1"/>
      <c r="D174" s="20"/>
      <c r="E174" s="20"/>
      <c r="F174" s="20"/>
      <c r="G174" s="21"/>
      <c r="H174" s="21"/>
      <c r="I174" s="2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2"/>
      <c r="X174" s="2"/>
      <c r="Y174" s="2"/>
      <c r="Z174" s="2"/>
      <c r="AA174" s="2"/>
      <c r="AB174" s="3"/>
    </row>
    <row r="175" spans="1:28" ht="29.25" customHeight="1">
      <c r="A175" s="19"/>
      <c r="B175" s="1"/>
      <c r="C175" s="1"/>
      <c r="D175" s="20"/>
      <c r="E175" s="20"/>
      <c r="F175" s="20"/>
      <c r="G175" s="21"/>
      <c r="H175" s="21"/>
      <c r="I175" s="2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"/>
      <c r="X175" s="2"/>
      <c r="Y175" s="2"/>
      <c r="Z175" s="2"/>
      <c r="AA175" s="2"/>
      <c r="AB175" s="3"/>
    </row>
    <row r="176" spans="1:28" ht="29.25" customHeight="1">
      <c r="A176" s="19"/>
      <c r="B176" s="1"/>
      <c r="C176" s="1"/>
      <c r="D176" s="20"/>
      <c r="E176" s="20"/>
      <c r="F176" s="20"/>
      <c r="G176" s="21"/>
      <c r="H176" s="21"/>
      <c r="I176" s="2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"/>
      <c r="X176" s="2"/>
      <c r="Y176" s="2"/>
      <c r="Z176" s="2"/>
      <c r="AA176" s="2"/>
      <c r="AB176" s="3"/>
    </row>
    <row r="177" spans="1:28" ht="29.25" customHeight="1">
      <c r="A177" s="19"/>
      <c r="B177" s="1"/>
      <c r="C177" s="1"/>
      <c r="D177" s="20"/>
      <c r="E177" s="20"/>
      <c r="F177" s="20"/>
      <c r="G177" s="21"/>
      <c r="H177" s="21"/>
      <c r="I177" s="2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"/>
      <c r="X177" s="2"/>
      <c r="Y177" s="2"/>
      <c r="Z177" s="2"/>
      <c r="AA177" s="2"/>
      <c r="AB177" s="3"/>
    </row>
    <row r="178" spans="1:28" ht="29.25" customHeight="1">
      <c r="A178" s="19"/>
      <c r="B178" s="1"/>
      <c r="C178" s="1"/>
      <c r="D178" s="20"/>
      <c r="E178" s="20"/>
      <c r="F178" s="20"/>
      <c r="G178" s="21"/>
      <c r="H178" s="21"/>
      <c r="I178" s="2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"/>
      <c r="X178" s="2"/>
      <c r="Y178" s="2"/>
      <c r="Z178" s="2"/>
      <c r="AA178" s="2"/>
      <c r="AB178" s="3"/>
    </row>
    <row r="179" spans="1:28" ht="29.25" customHeight="1">
      <c r="A179" s="19"/>
      <c r="B179" s="1"/>
      <c r="C179" s="1"/>
      <c r="D179" s="20"/>
      <c r="E179" s="20"/>
      <c r="F179" s="20"/>
      <c r="G179" s="21"/>
      <c r="H179" s="21"/>
      <c r="I179" s="2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2"/>
      <c r="X179" s="2"/>
      <c r="Y179" s="2"/>
      <c r="Z179" s="2"/>
      <c r="AA179" s="2"/>
      <c r="AB179" s="3"/>
    </row>
    <row r="180" spans="1:28" ht="29.25" customHeight="1">
      <c r="A180" s="19"/>
      <c r="B180" s="1"/>
      <c r="C180" s="1"/>
      <c r="D180" s="20"/>
      <c r="E180" s="20"/>
      <c r="F180" s="20"/>
      <c r="G180" s="21"/>
      <c r="H180" s="21"/>
      <c r="I180" s="2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2"/>
      <c r="X180" s="2"/>
      <c r="Y180" s="2"/>
      <c r="Z180" s="2"/>
      <c r="AA180" s="2"/>
      <c r="AB180" s="3"/>
    </row>
    <row r="181" spans="1:28" ht="29.25" customHeight="1">
      <c r="A181" s="19"/>
      <c r="B181" s="1"/>
      <c r="C181" s="1"/>
      <c r="D181" s="20"/>
      <c r="E181" s="20"/>
      <c r="F181" s="20"/>
      <c r="G181" s="21"/>
      <c r="H181" s="21"/>
      <c r="I181" s="2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"/>
      <c r="X181" s="2"/>
      <c r="Y181" s="2"/>
      <c r="Z181" s="2"/>
      <c r="AA181" s="2"/>
      <c r="AB181" s="3"/>
    </row>
    <row r="182" spans="1:28" ht="29.25" customHeight="1">
      <c r="A182" s="19"/>
      <c r="B182" s="1"/>
      <c r="C182" s="1"/>
      <c r="D182" s="20"/>
      <c r="E182" s="20"/>
      <c r="F182" s="20"/>
      <c r="G182" s="21"/>
      <c r="H182" s="21"/>
      <c r="I182" s="2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"/>
      <c r="X182" s="2"/>
      <c r="Y182" s="2"/>
      <c r="Z182" s="2"/>
      <c r="AA182" s="2"/>
      <c r="AB182" s="3"/>
    </row>
    <row r="183" spans="1:28" ht="29.25" customHeight="1">
      <c r="A183" s="19"/>
      <c r="B183" s="1"/>
      <c r="C183" s="1"/>
      <c r="D183" s="20"/>
      <c r="E183" s="20"/>
      <c r="F183" s="20"/>
      <c r="G183" s="21"/>
      <c r="H183" s="21"/>
      <c r="I183" s="2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"/>
      <c r="X183" s="2"/>
      <c r="Y183" s="2"/>
      <c r="Z183" s="2"/>
      <c r="AA183" s="2"/>
      <c r="AB183" s="3"/>
    </row>
    <row r="184" spans="1:28" ht="29.25" customHeight="1">
      <c r="A184" s="19"/>
      <c r="B184" s="1"/>
      <c r="C184" s="1"/>
      <c r="D184" s="20"/>
      <c r="E184" s="20"/>
      <c r="F184" s="20"/>
      <c r="G184" s="21"/>
      <c r="H184" s="21"/>
      <c r="I184" s="2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2"/>
      <c r="Z184" s="2"/>
      <c r="AA184" s="2"/>
      <c r="AB184" s="3"/>
    </row>
    <row r="185" spans="1:28" ht="29.25" customHeight="1">
      <c r="A185" s="19"/>
      <c r="B185" s="1"/>
      <c r="C185" s="1"/>
      <c r="D185" s="20"/>
      <c r="E185" s="20"/>
      <c r="F185" s="20"/>
      <c r="G185" s="21"/>
      <c r="H185" s="21"/>
      <c r="I185" s="2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2"/>
      <c r="Z185" s="2"/>
      <c r="AA185" s="2"/>
      <c r="AB185" s="3"/>
    </row>
    <row r="186" spans="1:28" ht="29.25" customHeight="1">
      <c r="A186" s="19"/>
      <c r="B186" s="1"/>
      <c r="C186" s="1"/>
      <c r="D186" s="20"/>
      <c r="E186" s="20"/>
      <c r="F186" s="20"/>
      <c r="G186" s="21"/>
      <c r="H186" s="21"/>
      <c r="I186" s="2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2"/>
      <c r="Z186" s="2"/>
      <c r="AA186" s="2"/>
      <c r="AB186" s="3"/>
    </row>
    <row r="187" spans="1:28" ht="29.25" customHeight="1">
      <c r="A187" s="19"/>
      <c r="B187" s="1"/>
      <c r="C187" s="1"/>
      <c r="D187" s="20"/>
      <c r="E187" s="20"/>
      <c r="F187" s="20"/>
      <c r="G187" s="21"/>
      <c r="H187" s="21"/>
      <c r="I187" s="2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2"/>
      <c r="X187" s="2"/>
      <c r="Y187" s="2"/>
      <c r="Z187" s="2"/>
      <c r="AA187" s="2"/>
      <c r="AB187" s="3"/>
    </row>
    <row r="188" spans="1:28" ht="29.25" customHeight="1">
      <c r="A188" s="19"/>
      <c r="B188" s="1"/>
      <c r="C188" s="1"/>
      <c r="D188" s="20"/>
      <c r="E188" s="20"/>
      <c r="F188" s="20"/>
      <c r="G188" s="21"/>
      <c r="H188" s="21"/>
      <c r="I188" s="2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2"/>
      <c r="X188" s="2"/>
      <c r="Y188" s="2"/>
      <c r="Z188" s="2"/>
      <c r="AA188" s="2"/>
      <c r="AB188" s="3"/>
    </row>
    <row r="189" spans="1:28" ht="29.25" customHeight="1">
      <c r="A189" s="19"/>
      <c r="B189" s="1"/>
      <c r="C189" s="1"/>
      <c r="D189" s="20"/>
      <c r="E189" s="20"/>
      <c r="F189" s="20"/>
      <c r="G189" s="21"/>
      <c r="H189" s="21"/>
      <c r="I189" s="2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2"/>
      <c r="Z189" s="2"/>
      <c r="AA189" s="2"/>
      <c r="AB189" s="3"/>
    </row>
    <row r="190" spans="1:28" ht="29.25" customHeight="1">
      <c r="A190" s="19"/>
      <c r="B190" s="1"/>
      <c r="C190" s="1"/>
      <c r="D190" s="20"/>
      <c r="E190" s="20"/>
      <c r="F190" s="20"/>
      <c r="G190" s="21"/>
      <c r="H190" s="21"/>
      <c r="I190" s="2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2"/>
      <c r="Z190" s="2"/>
      <c r="AA190" s="2"/>
      <c r="AB190" s="3"/>
    </row>
    <row r="191" spans="1:28" ht="29.25" customHeight="1">
      <c r="A191" s="19"/>
      <c r="B191" s="1"/>
      <c r="C191" s="1"/>
      <c r="D191" s="20"/>
      <c r="E191" s="20"/>
      <c r="F191" s="20"/>
      <c r="G191" s="21"/>
      <c r="H191" s="21"/>
      <c r="I191" s="2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2"/>
      <c r="Z191" s="2"/>
      <c r="AA191" s="2"/>
      <c r="AB191" s="3"/>
    </row>
    <row r="192" spans="1:28" ht="29.25" customHeight="1">
      <c r="A192" s="19"/>
      <c r="B192" s="1"/>
      <c r="C192" s="1"/>
      <c r="D192" s="20"/>
      <c r="E192" s="20"/>
      <c r="F192" s="20"/>
      <c r="G192" s="21"/>
      <c r="H192" s="21"/>
      <c r="I192" s="2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"/>
      <c r="X192" s="2"/>
      <c r="Y192" s="2"/>
      <c r="Z192" s="2"/>
      <c r="AA192" s="2"/>
      <c r="AB192" s="3"/>
    </row>
    <row r="193" spans="1:28" ht="29.25" customHeight="1">
      <c r="A193" s="19"/>
      <c r="B193" s="1"/>
      <c r="C193" s="1"/>
      <c r="D193" s="20"/>
      <c r="E193" s="20"/>
      <c r="F193" s="20"/>
      <c r="G193" s="21"/>
      <c r="H193" s="21"/>
      <c r="I193" s="2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"/>
      <c r="X193" s="2"/>
      <c r="Y193" s="2"/>
      <c r="Z193" s="2"/>
      <c r="AA193" s="2"/>
      <c r="AB193" s="3"/>
    </row>
    <row r="194" spans="1:28" ht="29.25" customHeight="1">
      <c r="A194" s="19"/>
      <c r="B194" s="1"/>
      <c r="C194" s="1"/>
      <c r="D194" s="20"/>
      <c r="E194" s="20"/>
      <c r="F194" s="20"/>
      <c r="G194" s="21"/>
      <c r="H194" s="21"/>
      <c r="I194" s="2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"/>
      <c r="X194" s="2"/>
      <c r="Y194" s="2"/>
      <c r="Z194" s="2"/>
      <c r="AA194" s="2"/>
      <c r="AB194" s="3"/>
    </row>
    <row r="195" spans="1:28" ht="29.25" customHeight="1">
      <c r="A195" s="19"/>
      <c r="B195" s="1"/>
      <c r="C195" s="1"/>
      <c r="D195" s="20"/>
      <c r="E195" s="20"/>
      <c r="F195" s="20"/>
      <c r="G195" s="21"/>
      <c r="H195" s="21"/>
      <c r="I195" s="2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"/>
      <c r="X195" s="2"/>
      <c r="Y195" s="2"/>
      <c r="Z195" s="2"/>
      <c r="AA195" s="2"/>
      <c r="AB195" s="3"/>
    </row>
    <row r="196" spans="1:28" ht="29.25" customHeight="1">
      <c r="A196" s="19"/>
      <c r="B196" s="1"/>
      <c r="C196" s="1"/>
      <c r="D196" s="20"/>
      <c r="E196" s="20"/>
      <c r="F196" s="20"/>
      <c r="G196" s="21"/>
      <c r="H196" s="21"/>
      <c r="I196" s="2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"/>
      <c r="X196" s="2"/>
      <c r="Y196" s="2"/>
      <c r="Z196" s="2"/>
      <c r="AA196" s="2"/>
      <c r="AB196" s="3"/>
    </row>
    <row r="197" spans="1:28" ht="29.25" customHeight="1">
      <c r="A197" s="19"/>
      <c r="B197" s="1"/>
      <c r="C197" s="1"/>
      <c r="D197" s="20"/>
      <c r="E197" s="20"/>
      <c r="F197" s="20"/>
      <c r="G197" s="21"/>
      <c r="H197" s="21"/>
      <c r="I197" s="2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"/>
      <c r="X197" s="2"/>
      <c r="Y197" s="2"/>
      <c r="Z197" s="2"/>
      <c r="AA197" s="2"/>
      <c r="AB197" s="3"/>
    </row>
    <row r="198" spans="1:28" ht="29.25" customHeight="1">
      <c r="A198" s="19"/>
      <c r="B198" s="1"/>
      <c r="C198" s="1"/>
      <c r="D198" s="20"/>
      <c r="E198" s="20"/>
      <c r="F198" s="20"/>
      <c r="G198" s="21"/>
      <c r="H198" s="21"/>
      <c r="I198" s="2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"/>
      <c r="X198" s="2"/>
      <c r="Y198" s="2"/>
      <c r="Z198" s="2"/>
      <c r="AA198" s="2"/>
      <c r="AB198" s="3"/>
    </row>
    <row r="199" spans="1:28" ht="29.25" customHeight="1">
      <c r="A199" s="19"/>
      <c r="B199" s="1"/>
      <c r="C199" s="1"/>
      <c r="D199" s="20"/>
      <c r="E199" s="20"/>
      <c r="F199" s="20"/>
      <c r="G199" s="21"/>
      <c r="H199" s="21"/>
      <c r="I199" s="2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"/>
      <c r="X199" s="2"/>
      <c r="Y199" s="2"/>
      <c r="Z199" s="2"/>
      <c r="AA199" s="2"/>
      <c r="AB199" s="3"/>
    </row>
    <row r="200" spans="1:28" ht="29.25" customHeight="1">
      <c r="A200" s="19"/>
      <c r="B200" s="1"/>
      <c r="C200" s="1"/>
      <c r="D200" s="20"/>
      <c r="E200" s="20"/>
      <c r="F200" s="20"/>
      <c r="G200" s="21"/>
      <c r="H200" s="21"/>
      <c r="I200" s="2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"/>
      <c r="X200" s="2"/>
      <c r="Y200" s="2"/>
      <c r="Z200" s="2"/>
      <c r="AA200" s="2"/>
      <c r="AB200" s="3"/>
    </row>
    <row r="201" spans="1:28" ht="29.25" customHeight="1">
      <c r="A201" s="19"/>
      <c r="B201" s="1"/>
      <c r="C201" s="1"/>
      <c r="D201" s="20"/>
      <c r="E201" s="20"/>
      <c r="F201" s="20"/>
      <c r="G201" s="21"/>
      <c r="H201" s="21"/>
      <c r="I201" s="2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"/>
      <c r="X201" s="2"/>
      <c r="Y201" s="2"/>
      <c r="Z201" s="2"/>
      <c r="AA201" s="2"/>
      <c r="AB201" s="3"/>
    </row>
    <row r="202" spans="1:28" ht="29.25" customHeight="1">
      <c r="A202" s="19"/>
      <c r="B202" s="1"/>
      <c r="C202" s="1"/>
      <c r="D202" s="20"/>
      <c r="E202" s="20"/>
      <c r="F202" s="20"/>
      <c r="G202" s="21"/>
      <c r="H202" s="21"/>
      <c r="I202" s="2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"/>
      <c r="X202" s="2"/>
      <c r="Y202" s="2"/>
      <c r="Z202" s="2"/>
      <c r="AA202" s="2"/>
      <c r="AB202" s="3"/>
    </row>
    <row r="203" spans="1:28" ht="29.25" customHeight="1">
      <c r="A203" s="19"/>
      <c r="B203" s="1"/>
      <c r="C203" s="1"/>
      <c r="D203" s="20"/>
      <c r="E203" s="20"/>
      <c r="F203" s="20"/>
      <c r="G203" s="21"/>
      <c r="H203" s="21"/>
      <c r="I203" s="2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"/>
      <c r="X203" s="2"/>
      <c r="Y203" s="2"/>
      <c r="Z203" s="2"/>
      <c r="AA203" s="2"/>
      <c r="AB203" s="3"/>
    </row>
    <row r="204" spans="1:28" ht="29.25" customHeight="1">
      <c r="A204" s="19"/>
      <c r="B204" s="1"/>
      <c r="C204" s="1"/>
      <c r="D204" s="20"/>
      <c r="E204" s="20"/>
      <c r="F204" s="20"/>
      <c r="G204" s="21"/>
      <c r="H204" s="21"/>
      <c r="I204" s="2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"/>
      <c r="X204" s="2"/>
      <c r="Y204" s="2"/>
      <c r="Z204" s="2"/>
      <c r="AA204" s="2"/>
      <c r="AB204" s="3"/>
    </row>
    <row r="205" spans="1:28" ht="29.25" customHeight="1">
      <c r="A205" s="19"/>
      <c r="B205" s="1"/>
      <c r="C205" s="1"/>
      <c r="D205" s="20"/>
      <c r="E205" s="20"/>
      <c r="F205" s="20"/>
      <c r="G205" s="21"/>
      <c r="H205" s="21"/>
      <c r="I205" s="2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"/>
      <c r="X205" s="2"/>
      <c r="Y205" s="2"/>
      <c r="Z205" s="2"/>
      <c r="AA205" s="2"/>
      <c r="AB205" s="3"/>
    </row>
    <row r="206" spans="1:28" ht="29.25" customHeight="1">
      <c r="A206" s="19"/>
      <c r="B206" s="1"/>
      <c r="C206" s="1"/>
      <c r="D206" s="20"/>
      <c r="E206" s="20"/>
      <c r="F206" s="20"/>
      <c r="G206" s="21"/>
      <c r="H206" s="21"/>
      <c r="I206" s="2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"/>
      <c r="X206" s="2"/>
      <c r="Y206" s="2"/>
      <c r="Z206" s="2"/>
      <c r="AA206" s="2"/>
      <c r="AB206" s="3"/>
    </row>
    <row r="207" spans="1:28" ht="29.25" customHeight="1">
      <c r="A207" s="19"/>
      <c r="B207" s="1"/>
      <c r="C207" s="1"/>
      <c r="D207" s="20"/>
      <c r="E207" s="20"/>
      <c r="F207" s="20"/>
      <c r="G207" s="21"/>
      <c r="H207" s="21"/>
      <c r="I207" s="2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"/>
      <c r="X207" s="2"/>
      <c r="Y207" s="2"/>
      <c r="Z207" s="2"/>
      <c r="AA207" s="2"/>
      <c r="AB207" s="3"/>
    </row>
    <row r="208" spans="1:28" ht="29.25" customHeight="1">
      <c r="A208" s="19"/>
      <c r="B208" s="1"/>
      <c r="C208" s="1"/>
      <c r="D208" s="20"/>
      <c r="E208" s="20"/>
      <c r="F208" s="20"/>
      <c r="G208" s="21"/>
      <c r="H208" s="21"/>
      <c r="I208" s="2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"/>
      <c r="X208" s="2"/>
      <c r="Y208" s="2"/>
      <c r="Z208" s="2"/>
      <c r="AA208" s="2"/>
      <c r="AB208" s="3"/>
    </row>
    <row r="209" spans="1:28" ht="29.25" customHeight="1">
      <c r="A209" s="19"/>
      <c r="B209" s="1"/>
      <c r="C209" s="1"/>
      <c r="D209" s="20"/>
      <c r="E209" s="20"/>
      <c r="F209" s="20"/>
      <c r="G209" s="21"/>
      <c r="H209" s="21"/>
      <c r="I209" s="2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"/>
      <c r="X209" s="2"/>
      <c r="Y209" s="2"/>
      <c r="Z209" s="2"/>
      <c r="AA209" s="2"/>
      <c r="AB209" s="3"/>
    </row>
    <row r="210" spans="1:28" ht="29.25" customHeight="1">
      <c r="A210" s="19"/>
      <c r="B210" s="1"/>
      <c r="C210" s="1"/>
      <c r="D210" s="20"/>
      <c r="E210" s="20"/>
      <c r="F210" s="20"/>
      <c r="G210" s="21"/>
      <c r="H210" s="21"/>
      <c r="I210" s="2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"/>
      <c r="X210" s="2"/>
      <c r="Y210" s="2"/>
      <c r="Z210" s="2"/>
      <c r="AA210" s="2"/>
      <c r="AB210" s="3"/>
    </row>
    <row r="211" spans="1:28" ht="29.25" customHeight="1">
      <c r="A211" s="19"/>
      <c r="B211" s="1"/>
      <c r="C211" s="1"/>
      <c r="D211" s="20"/>
      <c r="E211" s="20"/>
      <c r="F211" s="20"/>
      <c r="G211" s="21"/>
      <c r="H211" s="21"/>
      <c r="I211" s="2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"/>
      <c r="X211" s="2"/>
      <c r="Y211" s="2"/>
      <c r="Z211" s="2"/>
      <c r="AA211" s="2"/>
      <c r="AB211" s="3"/>
    </row>
    <row r="212" spans="1:28" ht="29.25" customHeight="1">
      <c r="A212" s="19"/>
      <c r="B212" s="1"/>
      <c r="C212" s="1"/>
      <c r="D212" s="20"/>
      <c r="E212" s="20"/>
      <c r="F212" s="20"/>
      <c r="G212" s="21"/>
      <c r="H212" s="21"/>
      <c r="I212" s="2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"/>
      <c r="X212" s="2"/>
      <c r="Y212" s="2"/>
      <c r="Z212" s="2"/>
      <c r="AA212" s="2"/>
      <c r="AB212" s="3"/>
    </row>
    <row r="213" spans="1:28" ht="29.25" customHeight="1">
      <c r="A213" s="19"/>
      <c r="B213" s="1"/>
      <c r="C213" s="1"/>
      <c r="D213" s="20"/>
      <c r="E213" s="20"/>
      <c r="F213" s="20"/>
      <c r="G213" s="21"/>
      <c r="H213" s="21"/>
      <c r="I213" s="2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2"/>
      <c r="X213" s="2"/>
      <c r="Y213" s="2"/>
      <c r="Z213" s="2"/>
      <c r="AA213" s="2"/>
      <c r="AB213" s="3"/>
    </row>
    <row r="214" spans="1:28" ht="29.25" customHeight="1">
      <c r="A214" s="19"/>
      <c r="B214" s="1"/>
      <c r="C214" s="1"/>
      <c r="D214" s="20"/>
      <c r="E214" s="20"/>
      <c r="F214" s="20"/>
      <c r="G214" s="21"/>
      <c r="H214" s="21"/>
      <c r="I214" s="2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2"/>
      <c r="X214" s="2"/>
      <c r="Y214" s="2"/>
      <c r="Z214" s="2"/>
      <c r="AA214" s="2"/>
      <c r="AB214" s="3"/>
    </row>
    <row r="215" spans="1:28" ht="29.25" customHeight="1">
      <c r="A215" s="19"/>
      <c r="B215" s="1"/>
      <c r="C215" s="1"/>
      <c r="D215" s="20"/>
      <c r="E215" s="20"/>
      <c r="F215" s="20"/>
      <c r="G215" s="21"/>
      <c r="H215" s="21"/>
      <c r="I215" s="2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2"/>
      <c r="X215" s="2"/>
      <c r="Y215" s="2"/>
      <c r="Z215" s="2"/>
      <c r="AA215" s="2"/>
      <c r="AB215" s="3"/>
    </row>
    <row r="216" spans="1:28" ht="29.25" customHeight="1">
      <c r="A216" s="19"/>
      <c r="B216" s="1"/>
      <c r="C216" s="1"/>
      <c r="D216" s="20"/>
      <c r="E216" s="20"/>
      <c r="F216" s="20"/>
      <c r="G216" s="21"/>
      <c r="H216" s="21"/>
      <c r="I216" s="2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2"/>
      <c r="X216" s="2"/>
      <c r="Y216" s="2"/>
      <c r="Z216" s="2"/>
      <c r="AA216" s="2"/>
      <c r="AB216" s="3"/>
    </row>
    <row r="217" spans="1:28" ht="29.25" customHeight="1">
      <c r="A217" s="19"/>
      <c r="B217" s="1"/>
      <c r="C217" s="1"/>
      <c r="D217" s="20"/>
      <c r="E217" s="20"/>
      <c r="F217" s="20"/>
      <c r="G217" s="21"/>
      <c r="H217" s="21"/>
      <c r="I217" s="2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2"/>
      <c r="X217" s="2"/>
      <c r="Y217" s="2"/>
      <c r="Z217" s="2"/>
      <c r="AA217" s="2"/>
      <c r="AB217" s="3"/>
    </row>
    <row r="218" spans="1:28" ht="29.25" customHeight="1">
      <c r="A218" s="19"/>
      <c r="B218" s="1"/>
      <c r="C218" s="1"/>
      <c r="D218" s="20"/>
      <c r="E218" s="20"/>
      <c r="F218" s="20"/>
      <c r="G218" s="21"/>
      <c r="H218" s="21"/>
      <c r="I218" s="2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2"/>
      <c r="X218" s="2"/>
      <c r="Y218" s="2"/>
      <c r="Z218" s="2"/>
      <c r="AA218" s="2"/>
      <c r="AB218" s="3"/>
    </row>
    <row r="219" spans="1:28" ht="29.25" customHeight="1">
      <c r="A219" s="19"/>
      <c r="B219" s="1"/>
      <c r="C219" s="1"/>
      <c r="D219" s="20"/>
      <c r="E219" s="20"/>
      <c r="F219" s="20"/>
      <c r="G219" s="21"/>
      <c r="H219" s="21"/>
      <c r="I219" s="2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2"/>
      <c r="X219" s="2"/>
      <c r="Y219" s="2"/>
      <c r="Z219" s="2"/>
      <c r="AA219" s="2"/>
      <c r="AB219" s="3"/>
    </row>
    <row r="220" spans="1:28" ht="29.25" customHeight="1">
      <c r="A220" s="19"/>
      <c r="B220" s="1"/>
      <c r="C220" s="1"/>
      <c r="D220" s="20"/>
      <c r="E220" s="20"/>
      <c r="F220" s="20"/>
      <c r="G220" s="21"/>
      <c r="H220" s="21"/>
      <c r="I220" s="2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"/>
      <c r="X220" s="2"/>
      <c r="Y220" s="2"/>
      <c r="Z220" s="2"/>
      <c r="AA220" s="2"/>
      <c r="AB220" s="3"/>
    </row>
    <row r="221" spans="1:28" ht="29.25" customHeight="1">
      <c r="A221" s="19"/>
      <c r="B221" s="1"/>
      <c r="C221" s="1"/>
      <c r="D221" s="20"/>
      <c r="E221" s="20"/>
      <c r="F221" s="20"/>
      <c r="G221" s="21"/>
      <c r="H221" s="21"/>
      <c r="I221" s="2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2"/>
      <c r="X221" s="2"/>
      <c r="Y221" s="2"/>
      <c r="Z221" s="2"/>
      <c r="AA221" s="2"/>
      <c r="AB221" s="3"/>
    </row>
    <row r="222" spans="1:28" ht="29.25" customHeight="1">
      <c r="A222" s="19"/>
      <c r="B222" s="1"/>
      <c r="C222" s="1"/>
      <c r="D222" s="20"/>
      <c r="E222" s="20"/>
      <c r="F222" s="20"/>
      <c r="G222" s="21"/>
      <c r="H222" s="21"/>
      <c r="I222" s="2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2"/>
      <c r="X222" s="2"/>
      <c r="Y222" s="2"/>
      <c r="Z222" s="2"/>
      <c r="AA222" s="2"/>
      <c r="AB222" s="3"/>
    </row>
    <row r="223" spans="1:28" ht="29.25" customHeight="1">
      <c r="A223" s="19"/>
      <c r="B223" s="1"/>
      <c r="C223" s="1"/>
      <c r="D223" s="20"/>
      <c r="E223" s="20"/>
      <c r="F223" s="20"/>
      <c r="G223" s="21"/>
      <c r="H223" s="21"/>
      <c r="I223" s="2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2"/>
      <c r="X223" s="2"/>
      <c r="Y223" s="2"/>
      <c r="Z223" s="2"/>
      <c r="AA223" s="2"/>
      <c r="AB223" s="3"/>
    </row>
    <row r="224" spans="1:28" ht="29.25" customHeight="1">
      <c r="A224" s="19"/>
      <c r="B224" s="1"/>
      <c r="C224" s="1"/>
      <c r="D224" s="20"/>
      <c r="E224" s="20"/>
      <c r="F224" s="20"/>
      <c r="G224" s="21"/>
      <c r="H224" s="21"/>
      <c r="I224" s="2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2"/>
      <c r="X224" s="2"/>
      <c r="Y224" s="2"/>
      <c r="Z224" s="2"/>
      <c r="AA224" s="2"/>
      <c r="AB224" s="3"/>
    </row>
    <row r="225" spans="1:28" ht="29.25" customHeight="1">
      <c r="A225" s="19"/>
      <c r="B225" s="1"/>
      <c r="C225" s="1"/>
      <c r="D225" s="20"/>
      <c r="E225" s="20"/>
      <c r="F225" s="20"/>
      <c r="G225" s="21"/>
      <c r="H225" s="21"/>
      <c r="I225" s="2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2"/>
      <c r="X225" s="2"/>
      <c r="Y225" s="2"/>
      <c r="Z225" s="2"/>
      <c r="AA225" s="2"/>
      <c r="AB225" s="3"/>
    </row>
    <row r="226" spans="1:28" ht="29.25" customHeight="1">
      <c r="A226" s="19"/>
      <c r="B226" s="1"/>
      <c r="C226" s="1"/>
      <c r="D226" s="20"/>
      <c r="E226" s="20"/>
      <c r="F226" s="20"/>
      <c r="G226" s="21"/>
      <c r="H226" s="21"/>
      <c r="I226" s="2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2"/>
      <c r="X226" s="2"/>
      <c r="Y226" s="2"/>
      <c r="Z226" s="2"/>
      <c r="AA226" s="2"/>
      <c r="AB226" s="3"/>
    </row>
    <row r="227" spans="1:28" ht="29.25" customHeight="1">
      <c r="A227" s="19"/>
      <c r="B227" s="1"/>
      <c r="C227" s="1"/>
      <c r="D227" s="20"/>
      <c r="E227" s="20"/>
      <c r="F227" s="20"/>
      <c r="G227" s="21"/>
      <c r="H227" s="21"/>
      <c r="I227" s="2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2"/>
      <c r="X227" s="2"/>
      <c r="Y227" s="2"/>
      <c r="Z227" s="2"/>
      <c r="AA227" s="2"/>
      <c r="AB227" s="3"/>
    </row>
    <row r="228" spans="1:28" ht="29.25" customHeight="1">
      <c r="A228" s="19"/>
      <c r="B228" s="1"/>
      <c r="C228" s="1"/>
      <c r="D228" s="20"/>
      <c r="E228" s="20"/>
      <c r="F228" s="20"/>
      <c r="G228" s="21"/>
      <c r="H228" s="21"/>
      <c r="I228" s="2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2"/>
      <c r="X228" s="2"/>
      <c r="Y228" s="2"/>
      <c r="Z228" s="2"/>
      <c r="AA228" s="2"/>
      <c r="AB228" s="3"/>
    </row>
    <row r="229" spans="1:28" ht="29.25" customHeight="1">
      <c r="A229" s="19"/>
      <c r="B229" s="1"/>
      <c r="C229" s="1"/>
      <c r="D229" s="20"/>
      <c r="E229" s="20"/>
      <c r="F229" s="20"/>
      <c r="G229" s="21"/>
      <c r="H229" s="21"/>
      <c r="I229" s="2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2"/>
      <c r="X229" s="2"/>
      <c r="Y229" s="2"/>
      <c r="Z229" s="2"/>
      <c r="AA229" s="2"/>
      <c r="AB229" s="3"/>
    </row>
    <row r="230" spans="1:28" ht="29.25" customHeight="1">
      <c r="A230" s="19"/>
      <c r="B230" s="1"/>
      <c r="C230" s="1"/>
      <c r="D230" s="20"/>
      <c r="E230" s="20"/>
      <c r="F230" s="20"/>
      <c r="G230" s="21"/>
      <c r="H230" s="21"/>
      <c r="I230" s="2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2"/>
      <c r="X230" s="2"/>
      <c r="Y230" s="2"/>
      <c r="Z230" s="2"/>
      <c r="AA230" s="2"/>
      <c r="AB230" s="3"/>
    </row>
    <row r="231" spans="1:28" ht="29.25" customHeight="1">
      <c r="A231" s="19"/>
      <c r="B231" s="1"/>
      <c r="C231" s="1"/>
      <c r="D231" s="20"/>
      <c r="E231" s="20"/>
      <c r="F231" s="20"/>
      <c r="G231" s="21"/>
      <c r="H231" s="21"/>
      <c r="I231" s="2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2"/>
      <c r="X231" s="2"/>
      <c r="Y231" s="2"/>
      <c r="Z231" s="2"/>
      <c r="AA231" s="2"/>
      <c r="AB231" s="3"/>
    </row>
    <row r="232" spans="1:28" ht="29.25" customHeight="1">
      <c r="A232" s="19"/>
      <c r="B232" s="1"/>
      <c r="C232" s="1"/>
      <c r="D232" s="20"/>
      <c r="E232" s="20"/>
      <c r="F232" s="20"/>
      <c r="G232" s="21"/>
      <c r="H232" s="21"/>
      <c r="I232" s="2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2"/>
      <c r="X232" s="2"/>
      <c r="Y232" s="2"/>
      <c r="Z232" s="2"/>
      <c r="AA232" s="2"/>
      <c r="AB232" s="3"/>
    </row>
    <row r="233" spans="1:28" ht="29.25" customHeight="1">
      <c r="A233" s="19"/>
      <c r="B233" s="1"/>
      <c r="C233" s="1"/>
      <c r="D233" s="20"/>
      <c r="E233" s="20"/>
      <c r="F233" s="20"/>
      <c r="G233" s="21"/>
      <c r="H233" s="21"/>
      <c r="I233" s="2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2"/>
      <c r="X233" s="2"/>
      <c r="Y233" s="2"/>
      <c r="Z233" s="2"/>
      <c r="AA233" s="2"/>
      <c r="AB233" s="3"/>
    </row>
    <row r="234" spans="1:28" ht="29.25" customHeight="1">
      <c r="A234" s="19"/>
      <c r="B234" s="1"/>
      <c r="C234" s="1"/>
      <c r="D234" s="20"/>
      <c r="E234" s="20"/>
      <c r="F234" s="20"/>
      <c r="G234" s="21"/>
      <c r="H234" s="21"/>
      <c r="I234" s="2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2"/>
      <c r="Z234" s="2"/>
      <c r="AA234" s="2"/>
      <c r="AB234" s="3"/>
    </row>
    <row r="235" spans="1:28" ht="29.25" customHeight="1">
      <c r="A235" s="19"/>
      <c r="B235" s="1"/>
      <c r="C235" s="1"/>
      <c r="D235" s="20"/>
      <c r="E235" s="20"/>
      <c r="F235" s="20"/>
      <c r="G235" s="21"/>
      <c r="H235" s="21"/>
      <c r="I235" s="2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"/>
      <c r="X235" s="2"/>
      <c r="Y235" s="2"/>
      <c r="Z235" s="2"/>
      <c r="AA235" s="2"/>
      <c r="AB235" s="3"/>
    </row>
    <row r="236" spans="1:28" ht="29.25" customHeight="1">
      <c r="A236" s="19"/>
      <c r="B236" s="1"/>
      <c r="C236" s="1"/>
      <c r="D236" s="20"/>
      <c r="E236" s="20"/>
      <c r="F236" s="20"/>
      <c r="G236" s="21"/>
      <c r="H236" s="21"/>
      <c r="I236" s="2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"/>
      <c r="X236" s="2"/>
      <c r="Y236" s="2"/>
      <c r="Z236" s="2"/>
      <c r="AA236" s="2"/>
      <c r="AB236" s="3"/>
    </row>
    <row r="237" spans="1:28" ht="29.25" customHeight="1">
      <c r="A237" s="19"/>
      <c r="B237" s="1"/>
      <c r="C237" s="1"/>
      <c r="D237" s="20"/>
      <c r="E237" s="20"/>
      <c r="F237" s="20"/>
      <c r="G237" s="21"/>
      <c r="H237" s="21"/>
      <c r="I237" s="2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"/>
      <c r="X237" s="2"/>
      <c r="Y237" s="2"/>
      <c r="Z237" s="2"/>
      <c r="AA237" s="2"/>
      <c r="AB237" s="3"/>
    </row>
    <row r="238" spans="1:28" ht="29.25" customHeight="1">
      <c r="A238" s="19"/>
      <c r="B238" s="1"/>
      <c r="C238" s="1"/>
      <c r="D238" s="20"/>
      <c r="E238" s="20"/>
      <c r="F238" s="20"/>
      <c r="G238" s="21"/>
      <c r="H238" s="21"/>
      <c r="I238" s="2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"/>
      <c r="X238" s="2"/>
      <c r="Y238" s="2"/>
      <c r="Z238" s="2"/>
      <c r="AA238" s="2"/>
      <c r="AB238" s="3"/>
    </row>
    <row r="239" spans="1:28" ht="29.25" customHeight="1">
      <c r="A239" s="19"/>
      <c r="B239" s="1"/>
      <c r="C239" s="1"/>
      <c r="D239" s="20"/>
      <c r="E239" s="20"/>
      <c r="F239" s="20"/>
      <c r="G239" s="21"/>
      <c r="H239" s="21"/>
      <c r="I239" s="2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"/>
      <c r="X239" s="2"/>
      <c r="Y239" s="2"/>
      <c r="Z239" s="2"/>
      <c r="AA239" s="2"/>
      <c r="AB239" s="3"/>
    </row>
    <row r="240" spans="1:28" ht="29.25" customHeight="1">
      <c r="A240" s="19"/>
      <c r="B240" s="1"/>
      <c r="C240" s="1"/>
      <c r="D240" s="20"/>
      <c r="E240" s="20"/>
      <c r="F240" s="20"/>
      <c r="G240" s="21"/>
      <c r="H240" s="21"/>
      <c r="I240" s="2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"/>
      <c r="X240" s="2"/>
      <c r="Y240" s="2"/>
      <c r="Z240" s="2"/>
      <c r="AA240" s="2"/>
      <c r="AB240" s="3"/>
    </row>
    <row r="241" spans="1:28" ht="29.25" customHeight="1">
      <c r="A241" s="19"/>
      <c r="B241" s="1"/>
      <c r="C241" s="1"/>
      <c r="D241" s="20"/>
      <c r="E241" s="20"/>
      <c r="F241" s="20"/>
      <c r="G241" s="21"/>
      <c r="H241" s="21"/>
      <c r="I241" s="2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"/>
      <c r="X241" s="2"/>
      <c r="Y241" s="2"/>
      <c r="Z241" s="2"/>
      <c r="AA241" s="2"/>
      <c r="AB241" s="3"/>
    </row>
    <row r="242" spans="1:28" ht="29.25" customHeight="1">
      <c r="A242" s="19"/>
      <c r="B242" s="1"/>
      <c r="C242" s="1"/>
      <c r="D242" s="20"/>
      <c r="E242" s="20"/>
      <c r="F242" s="20"/>
      <c r="G242" s="21"/>
      <c r="H242" s="21"/>
      <c r="I242" s="2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"/>
      <c r="X242" s="2"/>
      <c r="Y242" s="2"/>
      <c r="Z242" s="2"/>
      <c r="AA242" s="2"/>
      <c r="AB242" s="3"/>
    </row>
    <row r="243" spans="1:28" ht="29.25" customHeight="1">
      <c r="A243" s="19"/>
      <c r="B243" s="1"/>
      <c r="C243" s="1"/>
      <c r="D243" s="20"/>
      <c r="E243" s="20"/>
      <c r="F243" s="20"/>
      <c r="G243" s="21"/>
      <c r="H243" s="21"/>
      <c r="I243" s="2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"/>
      <c r="X243" s="2"/>
      <c r="Y243" s="2"/>
      <c r="Z243" s="2"/>
      <c r="AA243" s="2"/>
      <c r="AB243" s="3"/>
    </row>
    <row r="244" spans="1:28" ht="29.25" customHeight="1">
      <c r="A244" s="19"/>
      <c r="B244" s="1"/>
      <c r="C244" s="1"/>
      <c r="D244" s="20"/>
      <c r="E244" s="20"/>
      <c r="F244" s="20"/>
      <c r="G244" s="21"/>
      <c r="H244" s="21"/>
      <c r="I244" s="2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"/>
      <c r="X244" s="2"/>
      <c r="Y244" s="2"/>
      <c r="Z244" s="2"/>
      <c r="AA244" s="2"/>
      <c r="AB244" s="3"/>
    </row>
    <row r="245" spans="1:28" ht="29.25" customHeight="1">
      <c r="A245" s="19"/>
      <c r="B245" s="1"/>
      <c r="C245" s="1"/>
      <c r="D245" s="20"/>
      <c r="E245" s="20"/>
      <c r="F245" s="20"/>
      <c r="G245" s="21"/>
      <c r="H245" s="21"/>
      <c r="I245" s="2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"/>
      <c r="X245" s="2"/>
      <c r="Y245" s="2"/>
      <c r="Z245" s="2"/>
      <c r="AA245" s="2"/>
      <c r="AB245" s="3"/>
    </row>
    <row r="246" spans="1:28" ht="29.25" customHeight="1">
      <c r="A246" s="19"/>
      <c r="B246" s="1"/>
      <c r="C246" s="1"/>
      <c r="D246" s="20"/>
      <c r="E246" s="20"/>
      <c r="F246" s="20"/>
      <c r="G246" s="21"/>
      <c r="H246" s="21"/>
      <c r="I246" s="2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"/>
      <c r="X246" s="2"/>
      <c r="Y246" s="2"/>
      <c r="Z246" s="2"/>
      <c r="AA246" s="2"/>
      <c r="AB246" s="3"/>
    </row>
    <row r="247" spans="1:28" ht="29.25" customHeight="1">
      <c r="A247" s="19"/>
      <c r="B247" s="1"/>
      <c r="C247" s="1"/>
      <c r="D247" s="20"/>
      <c r="E247" s="20"/>
      <c r="F247" s="20"/>
      <c r="G247" s="21"/>
      <c r="H247" s="21"/>
      <c r="I247" s="2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"/>
      <c r="X247" s="2"/>
      <c r="Y247" s="2"/>
      <c r="Z247" s="2"/>
      <c r="AA247" s="2"/>
      <c r="AB247" s="3"/>
    </row>
    <row r="248" spans="1:28" ht="29.25" customHeight="1">
      <c r="A248" s="19"/>
      <c r="B248" s="1"/>
      <c r="C248" s="1"/>
      <c r="D248" s="20"/>
      <c r="E248" s="20"/>
      <c r="F248" s="20"/>
      <c r="G248" s="21"/>
      <c r="H248" s="21"/>
      <c r="I248" s="2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"/>
      <c r="X248" s="2"/>
      <c r="Y248" s="2"/>
      <c r="Z248" s="2"/>
      <c r="AA248" s="2"/>
      <c r="AB248" s="3"/>
    </row>
    <row r="249" spans="1:28" ht="29.25" customHeight="1">
      <c r="A249" s="19"/>
      <c r="B249" s="1"/>
      <c r="C249" s="1"/>
      <c r="D249" s="20"/>
      <c r="E249" s="20"/>
      <c r="F249" s="20"/>
      <c r="G249" s="21"/>
      <c r="H249" s="21"/>
      <c r="I249" s="2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"/>
      <c r="X249" s="2"/>
      <c r="Y249" s="2"/>
      <c r="Z249" s="2"/>
      <c r="AA249" s="2"/>
      <c r="AB249" s="3"/>
    </row>
    <row r="250" spans="1:28" ht="29.25" customHeight="1">
      <c r="A250" s="19"/>
      <c r="B250" s="1"/>
      <c r="C250" s="1"/>
      <c r="D250" s="20"/>
      <c r="E250" s="20"/>
      <c r="F250" s="20"/>
      <c r="G250" s="21"/>
      <c r="H250" s="21"/>
      <c r="I250" s="2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"/>
      <c r="X250" s="2"/>
      <c r="Y250" s="2"/>
      <c r="Z250" s="2"/>
      <c r="AA250" s="2"/>
      <c r="AB250" s="3"/>
    </row>
    <row r="251" spans="1:28" ht="29.25" customHeight="1">
      <c r="A251" s="19"/>
      <c r="B251" s="1"/>
      <c r="C251" s="1"/>
      <c r="D251" s="20"/>
      <c r="E251" s="20"/>
      <c r="F251" s="20"/>
      <c r="G251" s="21"/>
      <c r="H251" s="21"/>
      <c r="I251" s="2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"/>
      <c r="X251" s="2"/>
      <c r="Y251" s="2"/>
      <c r="Z251" s="2"/>
      <c r="AA251" s="2"/>
      <c r="AB251" s="3"/>
    </row>
    <row r="252" spans="1:28" ht="29.25" customHeight="1">
      <c r="A252" s="19"/>
      <c r="B252" s="1"/>
      <c r="C252" s="1"/>
      <c r="D252" s="20"/>
      <c r="E252" s="20"/>
      <c r="F252" s="20"/>
      <c r="G252" s="21"/>
      <c r="H252" s="21"/>
      <c r="I252" s="2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"/>
      <c r="X252" s="2"/>
      <c r="Y252" s="2"/>
      <c r="Z252" s="2"/>
      <c r="AA252" s="2"/>
      <c r="AB252" s="3"/>
    </row>
    <row r="253" spans="1:28" ht="29.25" customHeight="1">
      <c r="A253" s="19"/>
      <c r="B253" s="1"/>
      <c r="C253" s="1"/>
      <c r="D253" s="20"/>
      <c r="E253" s="20"/>
      <c r="F253" s="20"/>
      <c r="G253" s="21"/>
      <c r="H253" s="21"/>
      <c r="I253" s="2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"/>
      <c r="X253" s="2"/>
      <c r="Y253" s="2"/>
      <c r="Z253" s="2"/>
      <c r="AA253" s="2"/>
      <c r="AB253" s="3"/>
    </row>
    <row r="254" spans="1:28" ht="29.25" customHeight="1">
      <c r="A254" s="19"/>
      <c r="B254" s="1"/>
      <c r="C254" s="1"/>
      <c r="D254" s="20"/>
      <c r="E254" s="20"/>
      <c r="F254" s="20"/>
      <c r="G254" s="21"/>
      <c r="H254" s="21"/>
      <c r="I254" s="2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"/>
      <c r="X254" s="2"/>
      <c r="Y254" s="2"/>
      <c r="Z254" s="2"/>
      <c r="AA254" s="2"/>
      <c r="AB254" s="3"/>
    </row>
    <row r="255" spans="1:28" ht="29.25" customHeight="1">
      <c r="A255" s="19"/>
      <c r="B255" s="1"/>
      <c r="C255" s="1"/>
      <c r="D255" s="20"/>
      <c r="E255" s="20"/>
      <c r="F255" s="20"/>
      <c r="G255" s="21"/>
      <c r="H255" s="21"/>
      <c r="I255" s="2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"/>
      <c r="X255" s="2"/>
      <c r="Y255" s="2"/>
      <c r="Z255" s="2"/>
      <c r="AA255" s="2"/>
      <c r="AB255" s="3"/>
    </row>
    <row r="256" spans="1:28" ht="29.25" customHeight="1">
      <c r="A256" s="19"/>
      <c r="B256" s="1"/>
      <c r="C256" s="1"/>
      <c r="D256" s="20"/>
      <c r="E256" s="20"/>
      <c r="F256" s="20"/>
      <c r="G256" s="21"/>
      <c r="H256" s="21"/>
      <c r="I256" s="2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"/>
      <c r="X256" s="2"/>
      <c r="Y256" s="2"/>
      <c r="Z256" s="2"/>
      <c r="AA256" s="2"/>
      <c r="AB256" s="3"/>
    </row>
    <row r="257" spans="1:28" ht="29.25" customHeight="1">
      <c r="A257" s="19"/>
      <c r="B257" s="1"/>
      <c r="C257" s="1"/>
      <c r="D257" s="20"/>
      <c r="E257" s="20"/>
      <c r="F257" s="20"/>
      <c r="G257" s="21"/>
      <c r="H257" s="21"/>
      <c r="I257" s="2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"/>
      <c r="X257" s="2"/>
      <c r="Y257" s="2"/>
      <c r="Z257" s="2"/>
      <c r="AA257" s="2"/>
      <c r="AB257" s="3"/>
    </row>
    <row r="258" spans="1:28" ht="29.25" customHeight="1">
      <c r="A258" s="19"/>
      <c r="B258" s="1"/>
      <c r="C258" s="1"/>
      <c r="D258" s="20"/>
      <c r="E258" s="20"/>
      <c r="F258" s="20"/>
      <c r="G258" s="21"/>
      <c r="H258" s="21"/>
      <c r="I258" s="2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"/>
      <c r="X258" s="2"/>
      <c r="Y258" s="2"/>
      <c r="Z258" s="2"/>
      <c r="AA258" s="2"/>
      <c r="AB258" s="3"/>
    </row>
    <row r="259" spans="1:28" ht="29.25" customHeight="1">
      <c r="A259" s="19"/>
      <c r="B259" s="1"/>
      <c r="C259" s="1"/>
      <c r="D259" s="20"/>
      <c r="E259" s="20"/>
      <c r="F259" s="20"/>
      <c r="G259" s="21"/>
      <c r="H259" s="21"/>
      <c r="I259" s="2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"/>
      <c r="X259" s="2"/>
      <c r="Y259" s="2"/>
      <c r="Z259" s="2"/>
      <c r="AA259" s="2"/>
      <c r="AB259" s="3"/>
    </row>
    <row r="260" spans="1:28" ht="29.25" customHeight="1">
      <c r="A260" s="19"/>
      <c r="B260" s="1"/>
      <c r="C260" s="1"/>
      <c r="D260" s="20"/>
      <c r="E260" s="20"/>
      <c r="F260" s="20"/>
      <c r="G260" s="21"/>
      <c r="H260" s="21"/>
      <c r="I260" s="2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"/>
      <c r="X260" s="2"/>
      <c r="Y260" s="2"/>
      <c r="Z260" s="2"/>
      <c r="AA260" s="2"/>
      <c r="AB260" s="3"/>
    </row>
    <row r="261" spans="1:28" ht="29.25" customHeight="1">
      <c r="A261" s="19"/>
      <c r="B261" s="1"/>
      <c r="C261" s="1"/>
      <c r="D261" s="20"/>
      <c r="E261" s="20"/>
      <c r="F261" s="20"/>
      <c r="G261" s="21"/>
      <c r="H261" s="21"/>
      <c r="I261" s="2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"/>
      <c r="X261" s="2"/>
      <c r="Y261" s="2"/>
      <c r="Z261" s="2"/>
      <c r="AA261" s="2"/>
      <c r="AB261" s="3"/>
    </row>
    <row r="262" spans="1:28" ht="29.25" customHeight="1">
      <c r="A262" s="19"/>
      <c r="B262" s="1"/>
      <c r="C262" s="1"/>
      <c r="D262" s="20"/>
      <c r="E262" s="20"/>
      <c r="F262" s="20"/>
      <c r="G262" s="21"/>
      <c r="H262" s="21"/>
      <c r="I262" s="2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"/>
      <c r="X262" s="2"/>
      <c r="Y262" s="2"/>
      <c r="Z262" s="2"/>
      <c r="AA262" s="2"/>
      <c r="AB262" s="3"/>
    </row>
    <row r="263" spans="1:28" ht="29.25" customHeight="1">
      <c r="A263" s="19"/>
      <c r="B263" s="1"/>
      <c r="C263" s="1"/>
      <c r="D263" s="20"/>
      <c r="E263" s="20"/>
      <c r="F263" s="20"/>
      <c r="G263" s="21"/>
      <c r="H263" s="21"/>
      <c r="I263" s="2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"/>
      <c r="X263" s="2"/>
      <c r="Y263" s="2"/>
      <c r="Z263" s="2"/>
      <c r="AA263" s="2"/>
      <c r="AB263" s="3"/>
    </row>
    <row r="264" spans="1:28" ht="29.25" customHeight="1">
      <c r="A264" s="19"/>
      <c r="B264" s="1"/>
      <c r="C264" s="1"/>
      <c r="D264" s="20"/>
      <c r="E264" s="20"/>
      <c r="F264" s="20"/>
      <c r="G264" s="21"/>
      <c r="H264" s="21"/>
      <c r="I264" s="2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"/>
      <c r="X264" s="2"/>
      <c r="Y264" s="2"/>
      <c r="Z264" s="2"/>
      <c r="AA264" s="2"/>
      <c r="AB264" s="3"/>
    </row>
    <row r="265" spans="1:28" ht="29.25" customHeight="1">
      <c r="A265" s="19"/>
      <c r="B265" s="1"/>
      <c r="C265" s="1"/>
      <c r="D265" s="20"/>
      <c r="E265" s="20"/>
      <c r="F265" s="20"/>
      <c r="G265" s="21"/>
      <c r="H265" s="21"/>
      <c r="I265" s="2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"/>
      <c r="X265" s="2"/>
      <c r="Y265" s="2"/>
      <c r="Z265" s="2"/>
      <c r="AA265" s="2"/>
      <c r="AB265" s="3"/>
    </row>
    <row r="266" spans="1:28" ht="29.25" customHeight="1">
      <c r="A266" s="19"/>
      <c r="B266" s="1"/>
      <c r="C266" s="1"/>
      <c r="D266" s="20"/>
      <c r="E266" s="20"/>
      <c r="F266" s="20"/>
      <c r="G266" s="21"/>
      <c r="H266" s="21"/>
      <c r="I266" s="2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"/>
      <c r="X266" s="2"/>
      <c r="Y266" s="2"/>
      <c r="Z266" s="2"/>
      <c r="AA266" s="2"/>
      <c r="AB266" s="3"/>
    </row>
    <row r="267" spans="1:28" ht="29.25" customHeight="1">
      <c r="A267" s="19"/>
      <c r="B267" s="1"/>
      <c r="C267" s="1"/>
      <c r="D267" s="20"/>
      <c r="E267" s="20"/>
      <c r="F267" s="20"/>
      <c r="G267" s="21"/>
      <c r="H267" s="21"/>
      <c r="I267" s="2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"/>
      <c r="X267" s="2"/>
      <c r="Y267" s="2"/>
      <c r="Z267" s="2"/>
      <c r="AA267" s="2"/>
      <c r="AB267" s="3"/>
    </row>
    <row r="268" spans="1:28" ht="29.25" customHeight="1">
      <c r="A268" s="19"/>
      <c r="B268" s="1"/>
      <c r="C268" s="1"/>
      <c r="D268" s="20"/>
      <c r="E268" s="20"/>
      <c r="F268" s="20"/>
      <c r="G268" s="21"/>
      <c r="H268" s="21"/>
      <c r="I268" s="2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"/>
      <c r="X268" s="2"/>
      <c r="Y268" s="2"/>
      <c r="Z268" s="2"/>
      <c r="AA268" s="2"/>
      <c r="AB268" s="3"/>
    </row>
    <row r="269" spans="1:28" ht="29.25" customHeight="1">
      <c r="A269" s="19"/>
      <c r="B269" s="1"/>
      <c r="C269" s="1"/>
      <c r="D269" s="20"/>
      <c r="E269" s="20"/>
      <c r="F269" s="20"/>
      <c r="G269" s="21"/>
      <c r="H269" s="21"/>
      <c r="I269" s="2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"/>
      <c r="X269" s="2"/>
      <c r="Y269" s="2"/>
      <c r="Z269" s="2"/>
      <c r="AA269" s="2"/>
      <c r="AB269" s="3"/>
    </row>
    <row r="270" spans="1:28" ht="29.25" customHeight="1">
      <c r="A270" s="19"/>
      <c r="B270" s="1"/>
      <c r="C270" s="1"/>
      <c r="D270" s="20"/>
      <c r="E270" s="20"/>
      <c r="F270" s="20"/>
      <c r="G270" s="21"/>
      <c r="H270" s="21"/>
      <c r="I270" s="2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"/>
      <c r="X270" s="2"/>
      <c r="Y270" s="2"/>
      <c r="Z270" s="2"/>
      <c r="AA270" s="2"/>
      <c r="AB270" s="3"/>
    </row>
    <row r="271" spans="1:28" ht="29.25" customHeight="1">
      <c r="A271" s="19"/>
      <c r="B271" s="1"/>
      <c r="C271" s="1"/>
      <c r="D271" s="20"/>
      <c r="E271" s="20"/>
      <c r="F271" s="20"/>
      <c r="G271" s="21"/>
      <c r="H271" s="21"/>
      <c r="I271" s="2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2"/>
      <c r="X271" s="2"/>
      <c r="Y271" s="2"/>
      <c r="Z271" s="2"/>
      <c r="AA271" s="2"/>
      <c r="AB271" s="3"/>
    </row>
    <row r="272" spans="1:28" ht="29.25" customHeight="1">
      <c r="A272" s="19"/>
      <c r="B272" s="1"/>
      <c r="C272" s="1"/>
      <c r="D272" s="20"/>
      <c r="E272" s="20"/>
      <c r="F272" s="20"/>
      <c r="G272" s="21"/>
      <c r="H272" s="21"/>
      <c r="I272" s="2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2"/>
      <c r="X272" s="2"/>
      <c r="Y272" s="2"/>
      <c r="Z272" s="2"/>
      <c r="AA272" s="2"/>
      <c r="AB272" s="3"/>
    </row>
    <row r="273" spans="1:28" ht="29.25" customHeight="1">
      <c r="A273" s="19"/>
      <c r="B273" s="1"/>
      <c r="C273" s="1"/>
      <c r="D273" s="20"/>
      <c r="E273" s="20"/>
      <c r="F273" s="20"/>
      <c r="G273" s="21"/>
      <c r="H273" s="21"/>
      <c r="I273" s="2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2"/>
      <c r="X273" s="2"/>
      <c r="Y273" s="2"/>
      <c r="Z273" s="2"/>
      <c r="AA273" s="2"/>
      <c r="AB273" s="3"/>
    </row>
    <row r="274" spans="1:28" ht="29.25" customHeight="1">
      <c r="A274" s="19"/>
      <c r="B274" s="1"/>
      <c r="C274" s="1"/>
      <c r="D274" s="20"/>
      <c r="E274" s="20"/>
      <c r="F274" s="20"/>
      <c r="G274" s="21"/>
      <c r="H274" s="21"/>
      <c r="I274" s="2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2"/>
      <c r="X274" s="2"/>
      <c r="Y274" s="2"/>
      <c r="Z274" s="2"/>
      <c r="AA274" s="2"/>
      <c r="AB274" s="3"/>
    </row>
    <row r="275" spans="1:28" ht="29.25" customHeight="1">
      <c r="A275" s="19"/>
      <c r="B275" s="1"/>
      <c r="C275" s="1"/>
      <c r="D275" s="20"/>
      <c r="E275" s="20"/>
      <c r="F275" s="20"/>
      <c r="G275" s="21"/>
      <c r="H275" s="21"/>
      <c r="I275" s="2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2"/>
      <c r="X275" s="2"/>
      <c r="Y275" s="2"/>
      <c r="Z275" s="2"/>
      <c r="AA275" s="2"/>
      <c r="AB275" s="3"/>
    </row>
    <row r="276" spans="1:28" ht="29.25" customHeight="1">
      <c r="A276" s="19"/>
      <c r="B276" s="1"/>
      <c r="C276" s="1"/>
      <c r="D276" s="20"/>
      <c r="E276" s="20"/>
      <c r="F276" s="20"/>
      <c r="G276" s="21"/>
      <c r="H276" s="21"/>
      <c r="I276" s="2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2"/>
      <c r="X276" s="2"/>
      <c r="Y276" s="2"/>
      <c r="Z276" s="2"/>
      <c r="AA276" s="2"/>
      <c r="AB276" s="3"/>
    </row>
    <row r="277" spans="1:28" ht="29.25" customHeight="1">
      <c r="A277" s="19"/>
      <c r="B277" s="1"/>
      <c r="C277" s="1"/>
      <c r="D277" s="20"/>
      <c r="E277" s="20"/>
      <c r="F277" s="20"/>
      <c r="G277" s="21"/>
      <c r="H277" s="21"/>
      <c r="I277" s="2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2"/>
      <c r="X277" s="2"/>
      <c r="Y277" s="2"/>
      <c r="Z277" s="2"/>
      <c r="AA277" s="2"/>
      <c r="AB277" s="3"/>
    </row>
    <row r="278" spans="1:28" ht="29.25" customHeight="1">
      <c r="A278" s="19"/>
      <c r="B278" s="1"/>
      <c r="C278" s="1"/>
      <c r="D278" s="20"/>
      <c r="E278" s="20"/>
      <c r="F278" s="20"/>
      <c r="G278" s="21"/>
      <c r="H278" s="21"/>
      <c r="I278" s="2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2"/>
      <c r="X278" s="2"/>
      <c r="Y278" s="2"/>
      <c r="Z278" s="2"/>
      <c r="AA278" s="2"/>
      <c r="AB278" s="3"/>
    </row>
    <row r="279" spans="1:28" ht="29.25" customHeight="1">
      <c r="A279" s="19"/>
      <c r="B279" s="1"/>
      <c r="C279" s="1"/>
      <c r="D279" s="20"/>
      <c r="E279" s="20"/>
      <c r="F279" s="20"/>
      <c r="G279" s="21"/>
      <c r="H279" s="21"/>
      <c r="I279" s="2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2"/>
      <c r="X279" s="2"/>
      <c r="Y279" s="2"/>
      <c r="Z279" s="2"/>
      <c r="AA279" s="2"/>
      <c r="AB279" s="3"/>
    </row>
    <row r="280" spans="1:28" ht="29.25" customHeight="1">
      <c r="A280" s="19"/>
      <c r="B280" s="1"/>
      <c r="C280" s="1"/>
      <c r="D280" s="20"/>
      <c r="E280" s="20"/>
      <c r="F280" s="20"/>
      <c r="G280" s="21"/>
      <c r="H280" s="21"/>
      <c r="I280" s="2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2"/>
      <c r="X280" s="2"/>
      <c r="Y280" s="2"/>
      <c r="Z280" s="2"/>
      <c r="AA280" s="2"/>
      <c r="AB280" s="3"/>
    </row>
    <row r="281" spans="1:28" ht="29.25" customHeight="1">
      <c r="A281" s="19"/>
      <c r="B281" s="1"/>
      <c r="C281" s="1"/>
      <c r="D281" s="20"/>
      <c r="E281" s="20"/>
      <c r="F281" s="20"/>
      <c r="G281" s="21"/>
      <c r="H281" s="21"/>
      <c r="I281" s="2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2"/>
      <c r="X281" s="2"/>
      <c r="Y281" s="2"/>
      <c r="Z281" s="2"/>
      <c r="AA281" s="2"/>
      <c r="AB281" s="3"/>
    </row>
    <row r="282" spans="1:28" ht="29.25" customHeight="1">
      <c r="A282" s="19"/>
      <c r="B282" s="1"/>
      <c r="C282" s="1"/>
      <c r="D282" s="20"/>
      <c r="E282" s="20"/>
      <c r="F282" s="20"/>
      <c r="G282" s="21"/>
      <c r="H282" s="21"/>
      <c r="I282" s="2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2"/>
      <c r="X282" s="2"/>
      <c r="Y282" s="2"/>
      <c r="Z282" s="2"/>
      <c r="AA282" s="2"/>
      <c r="AB282" s="3"/>
    </row>
    <row r="283" spans="1:28" ht="29.25" customHeight="1">
      <c r="A283" s="19"/>
      <c r="B283" s="1"/>
      <c r="C283" s="1"/>
      <c r="D283" s="20"/>
      <c r="E283" s="20"/>
      <c r="F283" s="20"/>
      <c r="G283" s="21"/>
      <c r="H283" s="21"/>
      <c r="I283" s="2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2"/>
      <c r="X283" s="2"/>
      <c r="Y283" s="2"/>
      <c r="Z283" s="2"/>
      <c r="AA283" s="2"/>
      <c r="AB283" s="3"/>
    </row>
    <row r="284" spans="1:28" ht="29.25" customHeight="1">
      <c r="A284" s="19"/>
      <c r="B284" s="1"/>
      <c r="C284" s="1"/>
      <c r="D284" s="20"/>
      <c r="E284" s="20"/>
      <c r="F284" s="20"/>
      <c r="G284" s="21"/>
      <c r="H284" s="21"/>
      <c r="I284" s="2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2"/>
      <c r="X284" s="2"/>
      <c r="Y284" s="2"/>
      <c r="Z284" s="2"/>
      <c r="AA284" s="2"/>
      <c r="AB284" s="3"/>
    </row>
    <row r="285" spans="1:28" ht="29.25" customHeight="1">
      <c r="A285" s="19"/>
      <c r="B285" s="1"/>
      <c r="C285" s="1"/>
      <c r="D285" s="20"/>
      <c r="E285" s="20"/>
      <c r="F285" s="20"/>
      <c r="G285" s="21"/>
      <c r="H285" s="21"/>
      <c r="I285" s="2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2"/>
      <c r="X285" s="2"/>
      <c r="Y285" s="2"/>
      <c r="Z285" s="2"/>
      <c r="AA285" s="2"/>
      <c r="AB285" s="3"/>
    </row>
    <row r="286" spans="1:28" ht="29.25" customHeight="1">
      <c r="A286" s="19"/>
      <c r="B286" s="1"/>
      <c r="C286" s="1"/>
      <c r="D286" s="20"/>
      <c r="E286" s="20"/>
      <c r="F286" s="20"/>
      <c r="G286" s="21"/>
      <c r="H286" s="21"/>
      <c r="I286" s="2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2"/>
      <c r="X286" s="2"/>
      <c r="Y286" s="2"/>
      <c r="Z286" s="2"/>
      <c r="AA286" s="2"/>
      <c r="AB286" s="3"/>
    </row>
    <row r="287" spans="1:28" ht="29.25" customHeight="1">
      <c r="A287" s="19"/>
      <c r="B287" s="1"/>
      <c r="C287" s="1"/>
      <c r="D287" s="20"/>
      <c r="E287" s="20"/>
      <c r="F287" s="20"/>
      <c r="G287" s="21"/>
      <c r="H287" s="21"/>
      <c r="I287" s="2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2"/>
      <c r="X287" s="2"/>
      <c r="Y287" s="2"/>
      <c r="Z287" s="2"/>
      <c r="AA287" s="2"/>
      <c r="AB287" s="3"/>
    </row>
    <row r="288" spans="1:28" ht="29.25" customHeight="1">
      <c r="A288" s="19"/>
      <c r="B288" s="1"/>
      <c r="C288" s="1"/>
      <c r="D288" s="20"/>
      <c r="E288" s="20"/>
      <c r="F288" s="20"/>
      <c r="G288" s="21"/>
      <c r="H288" s="21"/>
      <c r="I288" s="2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2"/>
      <c r="X288" s="2"/>
      <c r="Y288" s="2"/>
      <c r="Z288" s="2"/>
      <c r="AA288" s="2"/>
      <c r="AB288" s="3"/>
    </row>
    <row r="289" spans="1:28" ht="29.25" customHeight="1">
      <c r="A289" s="19"/>
      <c r="B289" s="1"/>
      <c r="C289" s="1"/>
      <c r="D289" s="20"/>
      <c r="E289" s="20"/>
      <c r="F289" s="20"/>
      <c r="G289" s="21"/>
      <c r="H289" s="21"/>
      <c r="I289" s="2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2"/>
      <c r="X289" s="2"/>
      <c r="Y289" s="2"/>
      <c r="Z289" s="2"/>
      <c r="AA289" s="2"/>
      <c r="AB289" s="3"/>
    </row>
    <row r="290" spans="1:28" ht="29.25" customHeight="1">
      <c r="A290" s="19"/>
      <c r="B290" s="1"/>
      <c r="C290" s="1"/>
      <c r="D290" s="20"/>
      <c r="E290" s="20"/>
      <c r="F290" s="20"/>
      <c r="G290" s="21"/>
      <c r="H290" s="21"/>
      <c r="I290" s="2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2"/>
      <c r="X290" s="2"/>
      <c r="Y290" s="2"/>
      <c r="Z290" s="2"/>
      <c r="AA290" s="2"/>
      <c r="AB290" s="3"/>
    </row>
    <row r="291" spans="1:28" ht="29.25" customHeight="1">
      <c r="A291" s="19"/>
      <c r="B291" s="1"/>
      <c r="C291" s="1"/>
      <c r="D291" s="20"/>
      <c r="E291" s="20"/>
      <c r="F291" s="20"/>
      <c r="G291" s="21"/>
      <c r="H291" s="21"/>
      <c r="I291" s="2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2"/>
      <c r="X291" s="2"/>
      <c r="Y291" s="2"/>
      <c r="Z291" s="2"/>
      <c r="AA291" s="2"/>
      <c r="AB291" s="3"/>
    </row>
    <row r="292" spans="1:28" ht="29.25" customHeight="1">
      <c r="A292" s="19"/>
      <c r="B292" s="1"/>
      <c r="C292" s="1"/>
      <c r="D292" s="20"/>
      <c r="E292" s="20"/>
      <c r="F292" s="20"/>
      <c r="G292" s="21"/>
      <c r="H292" s="21"/>
      <c r="I292" s="2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2"/>
      <c r="X292" s="2"/>
      <c r="Y292" s="2"/>
      <c r="Z292" s="2"/>
      <c r="AA292" s="2"/>
      <c r="AB292" s="3"/>
    </row>
    <row r="293" spans="1:28" ht="29.25" customHeight="1">
      <c r="A293" s="19"/>
      <c r="B293" s="1"/>
      <c r="C293" s="1"/>
      <c r="D293" s="20"/>
      <c r="E293" s="20"/>
      <c r="F293" s="20"/>
      <c r="G293" s="21"/>
      <c r="H293" s="21"/>
      <c r="I293" s="2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2"/>
      <c r="X293" s="2"/>
      <c r="Y293" s="2"/>
      <c r="Z293" s="2"/>
      <c r="AA293" s="2"/>
      <c r="AB293" s="3"/>
    </row>
    <row r="294" spans="1:28" ht="29.25" customHeight="1">
      <c r="A294" s="19"/>
      <c r="B294" s="1"/>
      <c r="C294" s="1"/>
      <c r="D294" s="20"/>
      <c r="E294" s="20"/>
      <c r="F294" s="20"/>
      <c r="G294" s="21"/>
      <c r="H294" s="21"/>
      <c r="I294" s="2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2"/>
      <c r="X294" s="2"/>
      <c r="Y294" s="2"/>
      <c r="Z294" s="2"/>
      <c r="AA294" s="2"/>
      <c r="AB294" s="3"/>
    </row>
    <row r="295" spans="1:28" ht="29.25" customHeight="1">
      <c r="A295" s="19"/>
      <c r="B295" s="1"/>
      <c r="C295" s="1"/>
      <c r="D295" s="20"/>
      <c r="E295" s="20"/>
      <c r="F295" s="20"/>
      <c r="G295" s="21"/>
      <c r="H295" s="21"/>
      <c r="I295" s="2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2"/>
      <c r="X295" s="2"/>
      <c r="Y295" s="2"/>
      <c r="Z295" s="2"/>
      <c r="AA295" s="2"/>
      <c r="AB295" s="3"/>
    </row>
    <row r="296" spans="1:28" ht="29.25" customHeight="1">
      <c r="A296" s="19"/>
      <c r="B296" s="1"/>
      <c r="C296" s="1"/>
      <c r="D296" s="20"/>
      <c r="E296" s="20"/>
      <c r="F296" s="20"/>
      <c r="G296" s="21"/>
      <c r="H296" s="21"/>
      <c r="I296" s="2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2"/>
      <c r="X296" s="2"/>
      <c r="Y296" s="2"/>
      <c r="Z296" s="2"/>
      <c r="AA296" s="2"/>
      <c r="AB296" s="3"/>
    </row>
    <row r="297" spans="1:28" ht="29.25" customHeight="1">
      <c r="A297" s="19"/>
      <c r="B297" s="1"/>
      <c r="C297" s="1"/>
      <c r="D297" s="20"/>
      <c r="E297" s="20"/>
      <c r="F297" s="20"/>
      <c r="G297" s="21"/>
      <c r="H297" s="21"/>
      <c r="I297" s="2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2"/>
      <c r="X297" s="2"/>
      <c r="Y297" s="2"/>
      <c r="Z297" s="2"/>
      <c r="AA297" s="2"/>
      <c r="AB297" s="3"/>
    </row>
    <row r="298" spans="1:28" ht="29.25" customHeight="1">
      <c r="A298" s="19"/>
      <c r="B298" s="1"/>
      <c r="C298" s="1"/>
      <c r="D298" s="20"/>
      <c r="E298" s="20"/>
      <c r="F298" s="20"/>
      <c r="G298" s="21"/>
      <c r="H298" s="21"/>
      <c r="I298" s="2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2"/>
      <c r="X298" s="2"/>
      <c r="Y298" s="2"/>
      <c r="Z298" s="2"/>
      <c r="AA298" s="2"/>
      <c r="AB298" s="3"/>
    </row>
    <row r="299" spans="1:28" ht="29.25" customHeight="1">
      <c r="A299" s="19"/>
      <c r="B299" s="1"/>
      <c r="C299" s="1"/>
      <c r="D299" s="20"/>
      <c r="E299" s="20"/>
      <c r="F299" s="20"/>
      <c r="G299" s="21"/>
      <c r="H299" s="21"/>
      <c r="I299" s="2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2"/>
      <c r="X299" s="2"/>
      <c r="Y299" s="2"/>
      <c r="Z299" s="2"/>
      <c r="AA299" s="2"/>
      <c r="AB299" s="3"/>
    </row>
    <row r="300" spans="1:28" ht="29.25" customHeight="1">
      <c r="A300" s="19"/>
      <c r="B300" s="1"/>
      <c r="C300" s="1"/>
      <c r="D300" s="20"/>
      <c r="E300" s="20"/>
      <c r="F300" s="20"/>
      <c r="G300" s="21"/>
      <c r="H300" s="21"/>
      <c r="I300" s="2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2"/>
      <c r="X300" s="2"/>
      <c r="Y300" s="2"/>
      <c r="Z300" s="2"/>
      <c r="AA300" s="2"/>
      <c r="AB300" s="3"/>
    </row>
    <row r="301" spans="1:28" ht="29.25" customHeight="1">
      <c r="A301" s="19"/>
      <c r="B301" s="1"/>
      <c r="C301" s="1"/>
      <c r="D301" s="20"/>
      <c r="E301" s="20"/>
      <c r="F301" s="20"/>
      <c r="G301" s="21"/>
      <c r="H301" s="21"/>
      <c r="I301" s="2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2"/>
      <c r="X301" s="2"/>
      <c r="Y301" s="2"/>
      <c r="Z301" s="2"/>
      <c r="AA301" s="2"/>
      <c r="AB301" s="3"/>
    </row>
    <row r="302" spans="1:28" ht="29.25" customHeight="1">
      <c r="A302" s="19"/>
      <c r="B302" s="1"/>
      <c r="C302" s="1"/>
      <c r="D302" s="20"/>
      <c r="E302" s="20"/>
      <c r="F302" s="20"/>
      <c r="G302" s="21"/>
      <c r="H302" s="21"/>
      <c r="I302" s="2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2"/>
      <c r="X302" s="2"/>
      <c r="Y302" s="2"/>
      <c r="Z302" s="2"/>
      <c r="AA302" s="2"/>
      <c r="AB302" s="3"/>
    </row>
    <row r="303" spans="1:28" ht="29.25" customHeight="1">
      <c r="A303" s="19"/>
      <c r="B303" s="1"/>
      <c r="C303" s="1"/>
      <c r="D303" s="20"/>
      <c r="E303" s="20"/>
      <c r="F303" s="20"/>
      <c r="G303" s="21"/>
      <c r="H303" s="21"/>
      <c r="I303" s="2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2"/>
      <c r="X303" s="2"/>
      <c r="Y303" s="2"/>
      <c r="Z303" s="2"/>
      <c r="AA303" s="2"/>
      <c r="AB303" s="3"/>
    </row>
    <row r="304" spans="1:28" ht="29.25" customHeight="1">
      <c r="A304" s="19"/>
      <c r="B304" s="1"/>
      <c r="C304" s="1"/>
      <c r="D304" s="20"/>
      <c r="E304" s="20"/>
      <c r="F304" s="20"/>
      <c r="G304" s="21"/>
      <c r="H304" s="21"/>
      <c r="I304" s="2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2"/>
      <c r="X304" s="2"/>
      <c r="Y304" s="2"/>
      <c r="Z304" s="2"/>
      <c r="AA304" s="2"/>
      <c r="AB304" s="3"/>
    </row>
    <row r="305" spans="1:28" ht="29.25" customHeight="1">
      <c r="A305" s="19"/>
      <c r="B305" s="1"/>
      <c r="C305" s="1"/>
      <c r="D305" s="20"/>
      <c r="E305" s="20"/>
      <c r="F305" s="20"/>
      <c r="G305" s="21"/>
      <c r="H305" s="21"/>
      <c r="I305" s="2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2"/>
      <c r="X305" s="2"/>
      <c r="Y305" s="2"/>
      <c r="Z305" s="2"/>
      <c r="AA305" s="2"/>
      <c r="AB305" s="3"/>
    </row>
    <row r="306" spans="1:28" ht="29.25" customHeight="1">
      <c r="A306" s="19"/>
      <c r="B306" s="1"/>
      <c r="C306" s="1"/>
      <c r="D306" s="20"/>
      <c r="E306" s="20"/>
      <c r="F306" s="20"/>
      <c r="G306" s="21"/>
      <c r="H306" s="21"/>
      <c r="I306" s="2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2"/>
      <c r="X306" s="2"/>
      <c r="Y306" s="2"/>
      <c r="Z306" s="2"/>
      <c r="AA306" s="2"/>
      <c r="AB306" s="3"/>
    </row>
    <row r="307" spans="1:28" ht="29.25" customHeight="1">
      <c r="A307" s="19"/>
      <c r="B307" s="1"/>
      <c r="C307" s="1"/>
      <c r="D307" s="20"/>
      <c r="E307" s="20"/>
      <c r="F307" s="20"/>
      <c r="G307" s="21"/>
      <c r="H307" s="21"/>
      <c r="I307" s="2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2"/>
      <c r="X307" s="2"/>
      <c r="Y307" s="2"/>
      <c r="Z307" s="2"/>
      <c r="AA307" s="2"/>
      <c r="AB307" s="3"/>
    </row>
    <row r="308" spans="1:28" ht="29.25" customHeight="1">
      <c r="A308" s="19"/>
      <c r="B308" s="1"/>
      <c r="C308" s="1"/>
      <c r="D308" s="20"/>
      <c r="E308" s="20"/>
      <c r="F308" s="20"/>
      <c r="G308" s="21"/>
      <c r="H308" s="21"/>
      <c r="I308" s="2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2"/>
      <c r="X308" s="2"/>
      <c r="Y308" s="2"/>
      <c r="Z308" s="2"/>
      <c r="AA308" s="2"/>
      <c r="AB308" s="3"/>
    </row>
    <row r="309" spans="1:28" ht="29.25" customHeight="1">
      <c r="A309" s="19"/>
      <c r="B309" s="1"/>
      <c r="C309" s="1"/>
      <c r="D309" s="20"/>
      <c r="E309" s="20"/>
      <c r="F309" s="20"/>
      <c r="G309" s="21"/>
      <c r="H309" s="21"/>
      <c r="I309" s="2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2"/>
      <c r="X309" s="2"/>
      <c r="Y309" s="2"/>
      <c r="Z309" s="2"/>
      <c r="AA309" s="2"/>
      <c r="AB309" s="3"/>
    </row>
    <row r="310" spans="1:28" ht="15.75" customHeight="1">
      <c r="I310" s="26"/>
    </row>
    <row r="311" spans="1:28" ht="15.75" customHeight="1">
      <c r="I311" s="26"/>
    </row>
    <row r="312" spans="1:28" ht="15.75" customHeight="1">
      <c r="I312" s="26"/>
    </row>
    <row r="313" spans="1:28" ht="15.75" customHeight="1">
      <c r="I313" s="26"/>
    </row>
    <row r="314" spans="1:28" ht="15.75" customHeight="1">
      <c r="I314" s="26"/>
    </row>
    <row r="315" spans="1:28" ht="15.75" customHeight="1">
      <c r="I315" s="26"/>
    </row>
    <row r="316" spans="1:28" ht="15.75" customHeight="1">
      <c r="I316" s="26"/>
    </row>
    <row r="317" spans="1:28" ht="15.75" customHeight="1">
      <c r="I317" s="26"/>
    </row>
    <row r="318" spans="1:28" ht="15.75" customHeight="1">
      <c r="I318" s="26"/>
    </row>
    <row r="319" spans="1:28" ht="15.75" customHeight="1">
      <c r="I319" s="26"/>
    </row>
    <row r="320" spans="1:28" ht="15.75" customHeight="1">
      <c r="I320" s="26"/>
    </row>
    <row r="321" spans="9:9" ht="15.75" customHeight="1">
      <c r="I321" s="26"/>
    </row>
    <row r="322" spans="9:9" ht="15.75" customHeight="1">
      <c r="I322" s="26"/>
    </row>
    <row r="323" spans="9:9" ht="15.75" customHeight="1">
      <c r="I323" s="26"/>
    </row>
    <row r="324" spans="9:9" ht="15.75" customHeight="1">
      <c r="I324" s="26"/>
    </row>
    <row r="325" spans="9:9" ht="15.75" customHeight="1">
      <c r="I325" s="26"/>
    </row>
    <row r="326" spans="9:9" ht="15.75" customHeight="1">
      <c r="I326" s="26"/>
    </row>
    <row r="327" spans="9:9" ht="15.75" customHeight="1">
      <c r="I327" s="26"/>
    </row>
    <row r="328" spans="9:9" ht="15.75" customHeight="1">
      <c r="I328" s="26"/>
    </row>
    <row r="329" spans="9:9" ht="15.75" customHeight="1">
      <c r="I329" s="26"/>
    </row>
    <row r="330" spans="9:9" ht="15.75" customHeight="1">
      <c r="I330" s="26"/>
    </row>
    <row r="331" spans="9:9" ht="15.75" customHeight="1">
      <c r="I331" s="26"/>
    </row>
    <row r="332" spans="9:9" ht="15.75" customHeight="1">
      <c r="I332" s="26"/>
    </row>
    <row r="333" spans="9:9" ht="15.75" customHeight="1">
      <c r="I333" s="26"/>
    </row>
    <row r="334" spans="9:9" ht="15.75" customHeight="1">
      <c r="I334" s="26"/>
    </row>
    <row r="335" spans="9:9" ht="15.75" customHeight="1">
      <c r="I335" s="26"/>
    </row>
    <row r="336" spans="9:9" ht="15.75" customHeight="1">
      <c r="I336" s="26"/>
    </row>
    <row r="337" spans="9:9" ht="15.75" customHeight="1">
      <c r="I337" s="26"/>
    </row>
    <row r="338" spans="9:9" ht="15.75" customHeight="1">
      <c r="I338" s="26"/>
    </row>
    <row r="339" spans="9:9" ht="15.75" customHeight="1">
      <c r="I339" s="26"/>
    </row>
    <row r="340" spans="9:9" ht="15.75" customHeight="1">
      <c r="I340" s="26"/>
    </row>
    <row r="341" spans="9:9" ht="15.75" customHeight="1">
      <c r="I341" s="26"/>
    </row>
    <row r="342" spans="9:9" ht="15.75" customHeight="1">
      <c r="I342" s="26"/>
    </row>
    <row r="343" spans="9:9" ht="15.75" customHeight="1">
      <c r="I343" s="26"/>
    </row>
    <row r="344" spans="9:9" ht="15.75" customHeight="1">
      <c r="I344" s="26"/>
    </row>
    <row r="345" spans="9:9" ht="15.75" customHeight="1">
      <c r="I345" s="26"/>
    </row>
    <row r="346" spans="9:9" ht="15.75" customHeight="1">
      <c r="I346" s="26"/>
    </row>
    <row r="347" spans="9:9" ht="15.75" customHeight="1">
      <c r="I347" s="26"/>
    </row>
    <row r="348" spans="9:9" ht="15.75" customHeight="1">
      <c r="I348" s="26"/>
    </row>
    <row r="349" spans="9:9" ht="15.75" customHeight="1">
      <c r="I349" s="26"/>
    </row>
    <row r="350" spans="9:9" ht="15.75" customHeight="1">
      <c r="I350" s="26"/>
    </row>
    <row r="351" spans="9:9" ht="15.75" customHeight="1">
      <c r="I351" s="26"/>
    </row>
    <row r="352" spans="9:9" ht="15.75" customHeight="1">
      <c r="I352" s="26"/>
    </row>
    <row r="353" spans="9:9" ht="15.75" customHeight="1">
      <c r="I353" s="26"/>
    </row>
    <row r="354" spans="9:9" ht="15.75" customHeight="1">
      <c r="I354" s="26"/>
    </row>
    <row r="355" spans="9:9" ht="15.75" customHeight="1">
      <c r="I355" s="26"/>
    </row>
    <row r="356" spans="9:9" ht="15.75" customHeight="1">
      <c r="I356" s="26"/>
    </row>
    <row r="357" spans="9:9" ht="15.75" customHeight="1">
      <c r="I357" s="26"/>
    </row>
    <row r="358" spans="9:9" ht="15.75" customHeight="1">
      <c r="I358" s="26"/>
    </row>
    <row r="359" spans="9:9" ht="15.75" customHeight="1">
      <c r="I359" s="26"/>
    </row>
    <row r="360" spans="9:9" ht="15.75" customHeight="1">
      <c r="I360" s="26"/>
    </row>
    <row r="361" spans="9:9" ht="15.75" customHeight="1">
      <c r="I361" s="26"/>
    </row>
    <row r="362" spans="9:9" ht="15.75" customHeight="1">
      <c r="I362" s="26"/>
    </row>
    <row r="363" spans="9:9" ht="15.75" customHeight="1">
      <c r="I363" s="26"/>
    </row>
    <row r="364" spans="9:9" ht="15.75" customHeight="1">
      <c r="I364" s="26"/>
    </row>
    <row r="365" spans="9:9" ht="15.75" customHeight="1">
      <c r="I365" s="26"/>
    </row>
    <row r="366" spans="9:9" ht="15.75" customHeight="1">
      <c r="I366" s="26"/>
    </row>
    <row r="367" spans="9:9" ht="15.75" customHeight="1">
      <c r="I367" s="26"/>
    </row>
    <row r="368" spans="9:9" ht="15.75" customHeight="1">
      <c r="I368" s="26"/>
    </row>
    <row r="369" spans="9:9" ht="15.75" customHeight="1">
      <c r="I369" s="26"/>
    </row>
    <row r="370" spans="9:9" ht="15.75" customHeight="1">
      <c r="I370" s="26"/>
    </row>
    <row r="371" spans="9:9" ht="15.75" customHeight="1">
      <c r="I371" s="26"/>
    </row>
    <row r="372" spans="9:9" ht="15.75" customHeight="1">
      <c r="I372" s="26"/>
    </row>
    <row r="373" spans="9:9" ht="15.75" customHeight="1">
      <c r="I373" s="26"/>
    </row>
    <row r="374" spans="9:9" ht="15.75" customHeight="1">
      <c r="I374" s="26"/>
    </row>
    <row r="375" spans="9:9" ht="15.75" customHeight="1">
      <c r="I375" s="26"/>
    </row>
    <row r="376" spans="9:9" ht="15.75" customHeight="1">
      <c r="I376" s="26"/>
    </row>
    <row r="377" spans="9:9" ht="15.75" customHeight="1">
      <c r="I377" s="26"/>
    </row>
    <row r="378" spans="9:9" ht="15.75" customHeight="1">
      <c r="I378" s="26"/>
    </row>
    <row r="379" spans="9:9" ht="15.75" customHeight="1">
      <c r="I379" s="26"/>
    </row>
    <row r="380" spans="9:9" ht="15.75" customHeight="1">
      <c r="I380" s="26"/>
    </row>
    <row r="381" spans="9:9" ht="15.75" customHeight="1">
      <c r="I381" s="26"/>
    </row>
    <row r="382" spans="9:9" ht="15.75" customHeight="1">
      <c r="I382" s="26"/>
    </row>
    <row r="383" spans="9:9" ht="15.75" customHeight="1">
      <c r="I383" s="26"/>
    </row>
    <row r="384" spans="9:9" ht="15.75" customHeight="1">
      <c r="I384" s="26"/>
    </row>
    <row r="385" spans="9:9" ht="15.75" customHeight="1">
      <c r="I385" s="26"/>
    </row>
    <row r="386" spans="9:9" ht="15.75" customHeight="1">
      <c r="I386" s="26"/>
    </row>
    <row r="387" spans="9:9" ht="15.75" customHeight="1">
      <c r="I387" s="26"/>
    </row>
    <row r="388" spans="9:9" ht="15.75" customHeight="1">
      <c r="I388" s="26"/>
    </row>
    <row r="389" spans="9:9" ht="15.75" customHeight="1">
      <c r="I389" s="26"/>
    </row>
    <row r="390" spans="9:9" ht="15.75" customHeight="1">
      <c r="I390" s="26"/>
    </row>
    <row r="391" spans="9:9" ht="15.75" customHeight="1">
      <c r="I391" s="26"/>
    </row>
    <row r="392" spans="9:9" ht="15.75" customHeight="1">
      <c r="I392" s="26"/>
    </row>
    <row r="393" spans="9:9" ht="15.75" customHeight="1">
      <c r="I393" s="26"/>
    </row>
    <row r="394" spans="9:9" ht="15.75" customHeight="1">
      <c r="I394" s="26"/>
    </row>
    <row r="395" spans="9:9" ht="15.75" customHeight="1">
      <c r="I395" s="26"/>
    </row>
    <row r="396" spans="9:9" ht="15.75" customHeight="1">
      <c r="I396" s="26"/>
    </row>
    <row r="397" spans="9:9" ht="15.75" customHeight="1">
      <c r="I397" s="26"/>
    </row>
    <row r="398" spans="9:9" ht="15.75" customHeight="1">
      <c r="I398" s="26"/>
    </row>
    <row r="399" spans="9:9" ht="15.75" customHeight="1">
      <c r="I399" s="26"/>
    </row>
    <row r="400" spans="9:9" ht="15.75" customHeight="1">
      <c r="I400" s="26"/>
    </row>
    <row r="401" spans="9:9" ht="15.75" customHeight="1">
      <c r="I401" s="26"/>
    </row>
    <row r="402" spans="9:9" ht="15.75" customHeight="1">
      <c r="I402" s="26"/>
    </row>
    <row r="403" spans="9:9" ht="15.75" customHeight="1">
      <c r="I403" s="26"/>
    </row>
    <row r="404" spans="9:9" ht="15.75" customHeight="1">
      <c r="I404" s="26"/>
    </row>
    <row r="405" spans="9:9" ht="15.75" customHeight="1">
      <c r="I405" s="26"/>
    </row>
    <row r="406" spans="9:9" ht="15.75" customHeight="1">
      <c r="I406" s="26"/>
    </row>
    <row r="407" spans="9:9" ht="15.75" customHeight="1">
      <c r="I407" s="26"/>
    </row>
    <row r="408" spans="9:9" ht="15.75" customHeight="1">
      <c r="I408" s="26"/>
    </row>
    <row r="409" spans="9:9" ht="15.75" customHeight="1">
      <c r="I409" s="26"/>
    </row>
    <row r="410" spans="9:9" ht="15.75" customHeight="1">
      <c r="I410" s="26"/>
    </row>
    <row r="411" spans="9:9" ht="15.75" customHeight="1">
      <c r="I411" s="26"/>
    </row>
    <row r="412" spans="9:9" ht="15.75" customHeight="1">
      <c r="I412" s="26"/>
    </row>
    <row r="413" spans="9:9" ht="15.75" customHeight="1">
      <c r="I413" s="26"/>
    </row>
    <row r="414" spans="9:9" ht="15.75" customHeight="1">
      <c r="I414" s="26"/>
    </row>
    <row r="415" spans="9:9" ht="15.75" customHeight="1">
      <c r="I415" s="26"/>
    </row>
    <row r="416" spans="9:9" ht="15.75" customHeight="1">
      <c r="I416" s="26"/>
    </row>
    <row r="417" spans="9:9" ht="15.75" customHeight="1">
      <c r="I417" s="26"/>
    </row>
    <row r="418" spans="9:9" ht="15.75" customHeight="1">
      <c r="I418" s="26"/>
    </row>
    <row r="419" spans="9:9" ht="15.75" customHeight="1">
      <c r="I419" s="26"/>
    </row>
    <row r="420" spans="9:9" ht="15.75" customHeight="1">
      <c r="I420" s="26"/>
    </row>
    <row r="421" spans="9:9" ht="15.75" customHeight="1">
      <c r="I421" s="26"/>
    </row>
    <row r="422" spans="9:9" ht="15.75" customHeight="1">
      <c r="I422" s="26"/>
    </row>
    <row r="423" spans="9:9" ht="15.75" customHeight="1">
      <c r="I423" s="26"/>
    </row>
    <row r="424" spans="9:9" ht="15.75" customHeight="1">
      <c r="I424" s="26"/>
    </row>
    <row r="425" spans="9:9" ht="15.75" customHeight="1">
      <c r="I425" s="26"/>
    </row>
    <row r="426" spans="9:9" ht="15.75" customHeight="1">
      <c r="I426" s="26"/>
    </row>
    <row r="427" spans="9:9" ht="15.75" customHeight="1">
      <c r="I427" s="26"/>
    </row>
    <row r="428" spans="9:9" ht="15.75" customHeight="1">
      <c r="I428" s="26"/>
    </row>
    <row r="429" spans="9:9" ht="15.75" customHeight="1">
      <c r="I429" s="26"/>
    </row>
    <row r="430" spans="9:9" ht="15.75" customHeight="1">
      <c r="I430" s="26"/>
    </row>
    <row r="431" spans="9:9" ht="15.75" customHeight="1">
      <c r="I431" s="26"/>
    </row>
    <row r="432" spans="9:9" ht="15.75" customHeight="1">
      <c r="I432" s="26"/>
    </row>
    <row r="433" spans="9:9" ht="15.75" customHeight="1">
      <c r="I433" s="26"/>
    </row>
    <row r="434" spans="9:9" ht="15.75" customHeight="1">
      <c r="I434" s="26"/>
    </row>
    <row r="435" spans="9:9" ht="15.75" customHeight="1">
      <c r="I435" s="26"/>
    </row>
    <row r="436" spans="9:9" ht="15.75" customHeight="1">
      <c r="I436" s="26"/>
    </row>
    <row r="437" spans="9:9" ht="15.75" customHeight="1">
      <c r="I437" s="26"/>
    </row>
    <row r="438" spans="9:9" ht="15.75" customHeight="1">
      <c r="I438" s="26"/>
    </row>
    <row r="439" spans="9:9" ht="15.75" customHeight="1">
      <c r="I439" s="26"/>
    </row>
    <row r="440" spans="9:9" ht="15.75" customHeight="1">
      <c r="I440" s="26"/>
    </row>
    <row r="441" spans="9:9" ht="15.75" customHeight="1">
      <c r="I441" s="26"/>
    </row>
    <row r="442" spans="9:9" ht="15.75" customHeight="1">
      <c r="I442" s="26"/>
    </row>
    <row r="443" spans="9:9" ht="15.75" customHeight="1">
      <c r="I443" s="26"/>
    </row>
    <row r="444" spans="9:9" ht="15.75" customHeight="1">
      <c r="I444" s="26"/>
    </row>
    <row r="445" spans="9:9" ht="15.75" customHeight="1">
      <c r="I445" s="26"/>
    </row>
    <row r="446" spans="9:9" ht="15.75" customHeight="1">
      <c r="I446" s="26"/>
    </row>
    <row r="447" spans="9:9" ht="15.75" customHeight="1">
      <c r="I447" s="26"/>
    </row>
    <row r="448" spans="9:9" ht="15.75" customHeight="1">
      <c r="I448" s="26"/>
    </row>
    <row r="449" spans="9:9" ht="15.75" customHeight="1">
      <c r="I449" s="26"/>
    </row>
    <row r="450" spans="9:9" ht="15.75" customHeight="1">
      <c r="I450" s="26"/>
    </row>
    <row r="451" spans="9:9" ht="15.75" customHeight="1">
      <c r="I451" s="26"/>
    </row>
    <row r="452" spans="9:9" ht="15.75" customHeight="1">
      <c r="I452" s="26"/>
    </row>
    <row r="453" spans="9:9" ht="15.75" customHeight="1">
      <c r="I453" s="26"/>
    </row>
    <row r="454" spans="9:9" ht="15.75" customHeight="1">
      <c r="I454" s="26"/>
    </row>
    <row r="455" spans="9:9" ht="15.75" customHeight="1">
      <c r="I455" s="26"/>
    </row>
    <row r="456" spans="9:9" ht="15.75" customHeight="1">
      <c r="I456" s="26"/>
    </row>
    <row r="457" spans="9:9" ht="15.75" customHeight="1">
      <c r="I457" s="26"/>
    </row>
    <row r="458" spans="9:9" ht="15.75" customHeight="1">
      <c r="I458" s="26"/>
    </row>
    <row r="459" spans="9:9" ht="15.75" customHeight="1">
      <c r="I459" s="26"/>
    </row>
    <row r="460" spans="9:9" ht="15.75" customHeight="1">
      <c r="I460" s="26"/>
    </row>
    <row r="461" spans="9:9" ht="15.75" customHeight="1">
      <c r="I461" s="26"/>
    </row>
    <row r="462" spans="9:9" ht="15.75" customHeight="1">
      <c r="I462" s="26"/>
    </row>
    <row r="463" spans="9:9" ht="15.75" customHeight="1">
      <c r="I463" s="26"/>
    </row>
    <row r="464" spans="9:9" ht="15.75" customHeight="1">
      <c r="I464" s="26"/>
    </row>
    <row r="465" spans="9:9" ht="15.75" customHeight="1">
      <c r="I465" s="26"/>
    </row>
    <row r="466" spans="9:9" ht="15.75" customHeight="1">
      <c r="I466" s="26"/>
    </row>
    <row r="467" spans="9:9" ht="15.75" customHeight="1">
      <c r="I467" s="26"/>
    </row>
    <row r="468" spans="9:9" ht="15.75" customHeight="1">
      <c r="I468" s="26"/>
    </row>
    <row r="469" spans="9:9" ht="15.75" customHeight="1">
      <c r="I469" s="26"/>
    </row>
    <row r="470" spans="9:9" ht="15.75" customHeight="1">
      <c r="I470" s="26"/>
    </row>
    <row r="471" spans="9:9" ht="15.75" customHeight="1">
      <c r="I471" s="26"/>
    </row>
    <row r="472" spans="9:9" ht="15.75" customHeight="1">
      <c r="I472" s="26"/>
    </row>
    <row r="473" spans="9:9" ht="15.75" customHeight="1">
      <c r="I473" s="26"/>
    </row>
    <row r="474" spans="9:9" ht="15.75" customHeight="1">
      <c r="I474" s="26"/>
    </row>
    <row r="475" spans="9:9" ht="15.75" customHeight="1">
      <c r="I475" s="26"/>
    </row>
    <row r="476" spans="9:9" ht="15.75" customHeight="1">
      <c r="I476" s="26"/>
    </row>
    <row r="477" spans="9:9" ht="15.75" customHeight="1">
      <c r="I477" s="26"/>
    </row>
    <row r="478" spans="9:9" ht="15.75" customHeight="1">
      <c r="I478" s="26"/>
    </row>
    <row r="479" spans="9:9" ht="15.75" customHeight="1">
      <c r="I479" s="26"/>
    </row>
    <row r="480" spans="9:9" ht="15.75" customHeight="1">
      <c r="I480" s="26"/>
    </row>
    <row r="481" spans="9:9" ht="15.75" customHeight="1">
      <c r="I481" s="26"/>
    </row>
    <row r="482" spans="9:9" ht="15.75" customHeight="1">
      <c r="I482" s="26"/>
    </row>
    <row r="483" spans="9:9" ht="15.75" customHeight="1">
      <c r="I483" s="26"/>
    </row>
    <row r="484" spans="9:9" ht="15.75" customHeight="1">
      <c r="I484" s="26"/>
    </row>
    <row r="485" spans="9:9" ht="15.75" customHeight="1">
      <c r="I485" s="26"/>
    </row>
    <row r="486" spans="9:9" ht="15.75" customHeight="1">
      <c r="I486" s="26"/>
    </row>
    <row r="487" spans="9:9" ht="15.75" customHeight="1">
      <c r="I487" s="26"/>
    </row>
    <row r="488" spans="9:9" ht="15.75" customHeight="1">
      <c r="I488" s="26"/>
    </row>
    <row r="489" spans="9:9" ht="15.75" customHeight="1">
      <c r="I489" s="26"/>
    </row>
    <row r="490" spans="9:9" ht="15.75" customHeight="1">
      <c r="I490" s="26"/>
    </row>
    <row r="491" spans="9:9" ht="15.75" customHeight="1">
      <c r="I491" s="26"/>
    </row>
    <row r="492" spans="9:9" ht="15.75" customHeight="1">
      <c r="I492" s="26"/>
    </row>
    <row r="493" spans="9:9" ht="15.75" customHeight="1">
      <c r="I493" s="26"/>
    </row>
    <row r="494" spans="9:9" ht="15.75" customHeight="1">
      <c r="I494" s="26"/>
    </row>
    <row r="495" spans="9:9" ht="15.75" customHeight="1">
      <c r="I495" s="26"/>
    </row>
    <row r="496" spans="9:9" ht="15.75" customHeight="1">
      <c r="I496" s="26"/>
    </row>
    <row r="497" spans="9:9" ht="15.75" customHeight="1">
      <c r="I497" s="26"/>
    </row>
    <row r="498" spans="9:9" ht="15.75" customHeight="1">
      <c r="I498" s="26"/>
    </row>
    <row r="499" spans="9:9" ht="15.75" customHeight="1">
      <c r="I499" s="26"/>
    </row>
    <row r="500" spans="9:9" ht="15.75" customHeight="1">
      <c r="I500" s="26"/>
    </row>
    <row r="501" spans="9:9" ht="15.75" customHeight="1">
      <c r="I501" s="26"/>
    </row>
    <row r="502" spans="9:9" ht="15.75" customHeight="1">
      <c r="I502" s="26"/>
    </row>
    <row r="503" spans="9:9" ht="15.75" customHeight="1">
      <c r="I503" s="26"/>
    </row>
    <row r="504" spans="9:9" ht="15.75" customHeight="1">
      <c r="I504" s="26"/>
    </row>
    <row r="505" spans="9:9" ht="15.75" customHeight="1">
      <c r="I505" s="26"/>
    </row>
    <row r="506" spans="9:9" ht="15.75" customHeight="1">
      <c r="I506" s="26"/>
    </row>
    <row r="507" spans="9:9" ht="15.75" customHeight="1">
      <c r="I507" s="26"/>
    </row>
    <row r="508" spans="9:9" ht="15.75" customHeight="1">
      <c r="I508" s="26"/>
    </row>
    <row r="509" spans="9:9" ht="15.75" customHeight="1">
      <c r="I509" s="26"/>
    </row>
    <row r="510" spans="9:9" ht="15.75" customHeight="1">
      <c r="I510" s="26"/>
    </row>
    <row r="511" spans="9:9" ht="15.75" customHeight="1">
      <c r="I511" s="26"/>
    </row>
    <row r="512" spans="9:9" ht="15.75" customHeight="1">
      <c r="I512" s="26"/>
    </row>
    <row r="513" spans="9:9" ht="15.75" customHeight="1">
      <c r="I513" s="26"/>
    </row>
    <row r="514" spans="9:9" ht="15.75" customHeight="1">
      <c r="I514" s="26"/>
    </row>
    <row r="515" spans="9:9" ht="15.75" customHeight="1">
      <c r="I515" s="26"/>
    </row>
    <row r="516" spans="9:9" ht="15.75" customHeight="1">
      <c r="I516" s="26"/>
    </row>
    <row r="517" spans="9:9" ht="15.75" customHeight="1">
      <c r="I517" s="26"/>
    </row>
    <row r="518" spans="9:9" ht="15.75" customHeight="1">
      <c r="I518" s="26"/>
    </row>
    <row r="519" spans="9:9" ht="15.75" customHeight="1">
      <c r="I519" s="26"/>
    </row>
    <row r="520" spans="9:9" ht="15.75" customHeight="1">
      <c r="I520" s="26"/>
    </row>
    <row r="521" spans="9:9" ht="15.75" customHeight="1">
      <c r="I521" s="26"/>
    </row>
    <row r="522" spans="9:9" ht="15.75" customHeight="1">
      <c r="I522" s="26"/>
    </row>
    <row r="523" spans="9:9" ht="15.75" customHeight="1">
      <c r="I523" s="26"/>
    </row>
    <row r="524" spans="9:9" ht="15.75" customHeight="1">
      <c r="I524" s="26"/>
    </row>
    <row r="525" spans="9:9" ht="15.75" customHeight="1">
      <c r="I525" s="26"/>
    </row>
    <row r="526" spans="9:9" ht="15.75" customHeight="1">
      <c r="I526" s="26"/>
    </row>
    <row r="527" spans="9:9" ht="15.75" customHeight="1">
      <c r="I527" s="26"/>
    </row>
    <row r="528" spans="9:9" ht="15.75" customHeight="1">
      <c r="I528" s="26"/>
    </row>
    <row r="529" spans="9:9" ht="15.75" customHeight="1">
      <c r="I529" s="26"/>
    </row>
    <row r="530" spans="9:9" ht="15.75" customHeight="1">
      <c r="I530" s="26"/>
    </row>
    <row r="531" spans="9:9" ht="15.75" customHeight="1">
      <c r="I531" s="26"/>
    </row>
    <row r="532" spans="9:9" ht="15.75" customHeight="1">
      <c r="I532" s="26"/>
    </row>
    <row r="533" spans="9:9" ht="15.75" customHeight="1">
      <c r="I533" s="26"/>
    </row>
    <row r="534" spans="9:9" ht="15.75" customHeight="1">
      <c r="I534" s="26"/>
    </row>
    <row r="535" spans="9:9" ht="15.75" customHeight="1">
      <c r="I535" s="26"/>
    </row>
    <row r="536" spans="9:9" ht="15.75" customHeight="1">
      <c r="I536" s="26"/>
    </row>
    <row r="537" spans="9:9" ht="15.75" customHeight="1">
      <c r="I537" s="26"/>
    </row>
    <row r="538" spans="9:9" ht="15.75" customHeight="1">
      <c r="I538" s="26"/>
    </row>
    <row r="539" spans="9:9" ht="15.75" customHeight="1">
      <c r="I539" s="26"/>
    </row>
    <row r="540" spans="9:9" ht="15.75" customHeight="1">
      <c r="I540" s="26"/>
    </row>
    <row r="541" spans="9:9" ht="15.75" customHeight="1">
      <c r="I541" s="26"/>
    </row>
    <row r="542" spans="9:9" ht="15.75" customHeight="1">
      <c r="I542" s="26"/>
    </row>
    <row r="543" spans="9:9" ht="15.75" customHeight="1">
      <c r="I543" s="26"/>
    </row>
    <row r="544" spans="9:9" ht="15.75" customHeight="1">
      <c r="I544" s="26"/>
    </row>
    <row r="545" spans="9:9" ht="15.75" customHeight="1">
      <c r="I545" s="26"/>
    </row>
    <row r="546" spans="9:9" ht="15.75" customHeight="1">
      <c r="I546" s="26"/>
    </row>
    <row r="547" spans="9:9" ht="15.75" customHeight="1">
      <c r="I547" s="26"/>
    </row>
    <row r="548" spans="9:9" ht="15.75" customHeight="1">
      <c r="I548" s="26"/>
    </row>
    <row r="549" spans="9:9" ht="15.75" customHeight="1">
      <c r="I549" s="26"/>
    </row>
    <row r="550" spans="9:9" ht="15.75" customHeight="1">
      <c r="I550" s="26"/>
    </row>
    <row r="551" spans="9:9" ht="15.75" customHeight="1">
      <c r="I551" s="26"/>
    </row>
    <row r="552" spans="9:9" ht="15.75" customHeight="1">
      <c r="I552" s="26"/>
    </row>
    <row r="553" spans="9:9" ht="15.75" customHeight="1">
      <c r="I553" s="26"/>
    </row>
    <row r="554" spans="9:9" ht="15.75" customHeight="1">
      <c r="I554" s="26"/>
    </row>
    <row r="555" spans="9:9" ht="15.75" customHeight="1">
      <c r="I555" s="26"/>
    </row>
    <row r="556" spans="9:9" ht="15.75" customHeight="1">
      <c r="I556" s="26"/>
    </row>
    <row r="557" spans="9:9" ht="15.75" customHeight="1">
      <c r="I557" s="26"/>
    </row>
    <row r="558" spans="9:9" ht="15.75" customHeight="1">
      <c r="I558" s="26"/>
    </row>
    <row r="559" spans="9:9" ht="15.75" customHeight="1">
      <c r="I559" s="26"/>
    </row>
    <row r="560" spans="9:9" ht="15.75" customHeight="1">
      <c r="I560" s="26"/>
    </row>
    <row r="561" spans="9:9" ht="15.75" customHeight="1">
      <c r="I561" s="26"/>
    </row>
    <row r="562" spans="9:9" ht="15.75" customHeight="1">
      <c r="I562" s="26"/>
    </row>
    <row r="563" spans="9:9" ht="15.75" customHeight="1">
      <c r="I563" s="26"/>
    </row>
    <row r="564" spans="9:9" ht="15.75" customHeight="1">
      <c r="I564" s="26"/>
    </row>
    <row r="565" spans="9:9" ht="15.75" customHeight="1">
      <c r="I565" s="26"/>
    </row>
    <row r="566" spans="9:9" ht="15.75" customHeight="1">
      <c r="I566" s="26"/>
    </row>
    <row r="567" spans="9:9" ht="15.75" customHeight="1">
      <c r="I567" s="26"/>
    </row>
    <row r="568" spans="9:9" ht="15.75" customHeight="1">
      <c r="I568" s="26"/>
    </row>
    <row r="569" spans="9:9" ht="15.75" customHeight="1">
      <c r="I569" s="26"/>
    </row>
    <row r="570" spans="9:9" ht="15.75" customHeight="1">
      <c r="I570" s="26"/>
    </row>
    <row r="571" spans="9:9" ht="15.75" customHeight="1">
      <c r="I571" s="26"/>
    </row>
    <row r="572" spans="9:9" ht="15.75" customHeight="1">
      <c r="I572" s="26"/>
    </row>
    <row r="573" spans="9:9" ht="15.75" customHeight="1">
      <c r="I573" s="26"/>
    </row>
    <row r="574" spans="9:9" ht="15.75" customHeight="1">
      <c r="I574" s="26"/>
    </row>
    <row r="575" spans="9:9" ht="15.75" customHeight="1">
      <c r="I575" s="26"/>
    </row>
    <row r="576" spans="9:9" ht="15.75" customHeight="1">
      <c r="I576" s="26"/>
    </row>
    <row r="577" spans="9:9" ht="15.75" customHeight="1">
      <c r="I577" s="26"/>
    </row>
    <row r="578" spans="9:9" ht="15.75" customHeight="1">
      <c r="I578" s="26"/>
    </row>
    <row r="579" spans="9:9" ht="15.75" customHeight="1">
      <c r="I579" s="26"/>
    </row>
    <row r="580" spans="9:9" ht="15.75" customHeight="1">
      <c r="I580" s="26"/>
    </row>
    <row r="581" spans="9:9" ht="15.75" customHeight="1">
      <c r="I581" s="26"/>
    </row>
    <row r="582" spans="9:9" ht="15.75" customHeight="1">
      <c r="I582" s="26"/>
    </row>
    <row r="583" spans="9:9" ht="15.75" customHeight="1">
      <c r="I583" s="26"/>
    </row>
    <row r="584" spans="9:9" ht="15.75" customHeight="1">
      <c r="I584" s="26"/>
    </row>
    <row r="585" spans="9:9" ht="15.75" customHeight="1">
      <c r="I585" s="26"/>
    </row>
    <row r="586" spans="9:9" ht="15.75" customHeight="1">
      <c r="I586" s="26"/>
    </row>
    <row r="587" spans="9:9" ht="15.75" customHeight="1">
      <c r="I587" s="26"/>
    </row>
    <row r="588" spans="9:9" ht="15.75" customHeight="1">
      <c r="I588" s="26"/>
    </row>
    <row r="589" spans="9:9" ht="15.75" customHeight="1">
      <c r="I589" s="26"/>
    </row>
    <row r="590" spans="9:9" ht="15.75" customHeight="1">
      <c r="I590" s="26"/>
    </row>
    <row r="591" spans="9:9" ht="15.75" customHeight="1">
      <c r="I591" s="26"/>
    </row>
    <row r="592" spans="9:9" ht="15.75" customHeight="1">
      <c r="I592" s="26"/>
    </row>
    <row r="593" spans="9:9" ht="15.75" customHeight="1">
      <c r="I593" s="26"/>
    </row>
    <row r="594" spans="9:9" ht="15.75" customHeight="1">
      <c r="I594" s="26"/>
    </row>
    <row r="595" spans="9:9" ht="15.75" customHeight="1">
      <c r="I595" s="26"/>
    </row>
    <row r="596" spans="9:9" ht="15.75" customHeight="1">
      <c r="I596" s="26"/>
    </row>
    <row r="597" spans="9:9" ht="15.75" customHeight="1">
      <c r="I597" s="26"/>
    </row>
    <row r="598" spans="9:9" ht="15.75" customHeight="1">
      <c r="I598" s="26"/>
    </row>
    <row r="599" spans="9:9" ht="15.75" customHeight="1">
      <c r="I599" s="26"/>
    </row>
    <row r="600" spans="9:9" ht="15.75" customHeight="1">
      <c r="I600" s="26"/>
    </row>
    <row r="601" spans="9:9" ht="15.75" customHeight="1">
      <c r="I601" s="26"/>
    </row>
    <row r="602" spans="9:9" ht="15.75" customHeight="1">
      <c r="I602" s="26"/>
    </row>
    <row r="603" spans="9:9" ht="15.75" customHeight="1">
      <c r="I603" s="26"/>
    </row>
    <row r="604" spans="9:9" ht="15.75" customHeight="1">
      <c r="I604" s="26"/>
    </row>
    <row r="605" spans="9:9" ht="15.75" customHeight="1">
      <c r="I605" s="26"/>
    </row>
    <row r="606" spans="9:9" ht="15.75" customHeight="1">
      <c r="I606" s="26"/>
    </row>
    <row r="607" spans="9:9" ht="15.75" customHeight="1">
      <c r="I607" s="26"/>
    </row>
    <row r="608" spans="9:9" ht="15.75" customHeight="1">
      <c r="I608" s="26"/>
    </row>
    <row r="609" spans="9:9" ht="15.75" customHeight="1">
      <c r="I609" s="26"/>
    </row>
    <row r="610" spans="9:9" ht="15.75" customHeight="1">
      <c r="I610" s="26"/>
    </row>
    <row r="611" spans="9:9" ht="15.75" customHeight="1">
      <c r="I611" s="26"/>
    </row>
    <row r="612" spans="9:9" ht="15.75" customHeight="1">
      <c r="I612" s="26"/>
    </row>
    <row r="613" spans="9:9" ht="15.75" customHeight="1">
      <c r="I613" s="26"/>
    </row>
    <row r="614" spans="9:9" ht="15.75" customHeight="1">
      <c r="I614" s="26"/>
    </row>
    <row r="615" spans="9:9" ht="15.75" customHeight="1">
      <c r="I615" s="26"/>
    </row>
    <row r="616" spans="9:9" ht="15.75" customHeight="1">
      <c r="I616" s="26"/>
    </row>
    <row r="617" spans="9:9" ht="15.75" customHeight="1">
      <c r="I617" s="26"/>
    </row>
    <row r="618" spans="9:9" ht="15.75" customHeight="1">
      <c r="I618" s="26"/>
    </row>
    <row r="619" spans="9:9" ht="15.75" customHeight="1">
      <c r="I619" s="26"/>
    </row>
    <row r="620" spans="9:9" ht="15.75" customHeight="1">
      <c r="I620" s="26"/>
    </row>
    <row r="621" spans="9:9" ht="15.75" customHeight="1">
      <c r="I621" s="26"/>
    </row>
    <row r="622" spans="9:9" ht="15.75" customHeight="1">
      <c r="I622" s="26"/>
    </row>
    <row r="623" spans="9:9" ht="15.75" customHeight="1">
      <c r="I623" s="26"/>
    </row>
    <row r="624" spans="9:9" ht="15.75" customHeight="1">
      <c r="I624" s="26"/>
    </row>
    <row r="625" spans="9:9" ht="15.75" customHeight="1">
      <c r="I625" s="26"/>
    </row>
    <row r="626" spans="9:9" ht="15.75" customHeight="1">
      <c r="I626" s="26"/>
    </row>
    <row r="627" spans="9:9" ht="15.75" customHeight="1">
      <c r="I627" s="26"/>
    </row>
    <row r="628" spans="9:9" ht="15.75" customHeight="1">
      <c r="I628" s="26"/>
    </row>
    <row r="629" spans="9:9" ht="15.75" customHeight="1">
      <c r="I629" s="26"/>
    </row>
    <row r="630" spans="9:9" ht="15.75" customHeight="1">
      <c r="I630" s="26"/>
    </row>
    <row r="631" spans="9:9" ht="15.75" customHeight="1">
      <c r="I631" s="26"/>
    </row>
    <row r="632" spans="9:9" ht="15.75" customHeight="1">
      <c r="I632" s="26"/>
    </row>
    <row r="633" spans="9:9" ht="15.75" customHeight="1">
      <c r="I633" s="26"/>
    </row>
    <row r="634" spans="9:9" ht="15.75" customHeight="1">
      <c r="I634" s="26"/>
    </row>
    <row r="635" spans="9:9" ht="15.75" customHeight="1">
      <c r="I635" s="26"/>
    </row>
    <row r="636" spans="9:9" ht="15.75" customHeight="1">
      <c r="I636" s="26"/>
    </row>
    <row r="637" spans="9:9" ht="15.75" customHeight="1">
      <c r="I637" s="26"/>
    </row>
    <row r="638" spans="9:9" ht="15.75" customHeight="1">
      <c r="I638" s="26"/>
    </row>
    <row r="639" spans="9:9" ht="15.75" customHeight="1">
      <c r="I639" s="26"/>
    </row>
    <row r="640" spans="9:9" ht="15.75" customHeight="1">
      <c r="I640" s="26"/>
    </row>
    <row r="641" spans="9:9" ht="15.75" customHeight="1">
      <c r="I641" s="26"/>
    </row>
    <row r="642" spans="9:9" ht="15.75" customHeight="1">
      <c r="I642" s="26"/>
    </row>
    <row r="643" spans="9:9" ht="15.75" customHeight="1">
      <c r="I643" s="26"/>
    </row>
    <row r="644" spans="9:9" ht="15.75" customHeight="1">
      <c r="I644" s="26"/>
    </row>
    <row r="645" spans="9:9" ht="15.75" customHeight="1">
      <c r="I645" s="26"/>
    </row>
    <row r="646" spans="9:9" ht="15.75" customHeight="1">
      <c r="I646" s="26"/>
    </row>
    <row r="647" spans="9:9" ht="15.75" customHeight="1">
      <c r="I647" s="26"/>
    </row>
    <row r="648" spans="9:9" ht="15.75" customHeight="1">
      <c r="I648" s="26"/>
    </row>
    <row r="649" spans="9:9" ht="15.75" customHeight="1">
      <c r="I649" s="26"/>
    </row>
    <row r="650" spans="9:9" ht="15.75" customHeight="1">
      <c r="I650" s="26"/>
    </row>
    <row r="651" spans="9:9" ht="15.75" customHeight="1">
      <c r="I651" s="26"/>
    </row>
    <row r="652" spans="9:9" ht="15.75" customHeight="1">
      <c r="I652" s="26"/>
    </row>
    <row r="653" spans="9:9" ht="15.75" customHeight="1">
      <c r="I653" s="26"/>
    </row>
    <row r="654" spans="9:9" ht="15.75" customHeight="1">
      <c r="I654" s="26"/>
    </row>
    <row r="655" spans="9:9" ht="15.75" customHeight="1">
      <c r="I655" s="26"/>
    </row>
    <row r="656" spans="9:9" ht="15.75" customHeight="1">
      <c r="I656" s="26"/>
    </row>
    <row r="657" spans="9:9" ht="15.75" customHeight="1">
      <c r="I657" s="26"/>
    </row>
    <row r="658" spans="9:9" ht="15.75" customHeight="1">
      <c r="I658" s="26"/>
    </row>
    <row r="659" spans="9:9" ht="15.75" customHeight="1">
      <c r="I659" s="26"/>
    </row>
    <row r="660" spans="9:9" ht="15.75" customHeight="1">
      <c r="I660" s="26"/>
    </row>
    <row r="661" spans="9:9" ht="15.75" customHeight="1">
      <c r="I661" s="26"/>
    </row>
    <row r="662" spans="9:9" ht="15.75" customHeight="1">
      <c r="I662" s="26"/>
    </row>
    <row r="663" spans="9:9" ht="15.75" customHeight="1">
      <c r="I663" s="26"/>
    </row>
    <row r="664" spans="9:9" ht="15.75" customHeight="1">
      <c r="I664" s="26"/>
    </row>
    <row r="665" spans="9:9" ht="15.75" customHeight="1">
      <c r="I665" s="26"/>
    </row>
    <row r="666" spans="9:9" ht="15.75" customHeight="1">
      <c r="I666" s="26"/>
    </row>
    <row r="667" spans="9:9" ht="15.75" customHeight="1">
      <c r="I667" s="26"/>
    </row>
    <row r="668" spans="9:9" ht="15.75" customHeight="1">
      <c r="I668" s="26"/>
    </row>
    <row r="669" spans="9:9" ht="15.75" customHeight="1">
      <c r="I669" s="26"/>
    </row>
    <row r="670" spans="9:9" ht="15.75" customHeight="1">
      <c r="I670" s="26"/>
    </row>
    <row r="671" spans="9:9" ht="15.75" customHeight="1">
      <c r="I671" s="26"/>
    </row>
    <row r="672" spans="9:9" ht="15.75" customHeight="1">
      <c r="I672" s="26"/>
    </row>
    <row r="673" spans="9:9" ht="15.75" customHeight="1">
      <c r="I673" s="26"/>
    </row>
    <row r="674" spans="9:9" ht="15.75" customHeight="1">
      <c r="I674" s="26"/>
    </row>
    <row r="675" spans="9:9" ht="15.75" customHeight="1">
      <c r="I675" s="26"/>
    </row>
    <row r="676" spans="9:9" ht="15.75" customHeight="1">
      <c r="I676" s="26"/>
    </row>
    <row r="677" spans="9:9" ht="15.75" customHeight="1">
      <c r="I677" s="26"/>
    </row>
    <row r="678" spans="9:9" ht="15.75" customHeight="1">
      <c r="I678" s="26"/>
    </row>
    <row r="679" spans="9:9" ht="15.75" customHeight="1">
      <c r="I679" s="26"/>
    </row>
    <row r="680" spans="9:9" ht="15.75" customHeight="1">
      <c r="I680" s="26"/>
    </row>
    <row r="681" spans="9:9" ht="15.75" customHeight="1">
      <c r="I681" s="26"/>
    </row>
    <row r="682" spans="9:9" ht="15.75" customHeight="1">
      <c r="I682" s="26"/>
    </row>
    <row r="683" spans="9:9" ht="15.75" customHeight="1">
      <c r="I683" s="26"/>
    </row>
    <row r="684" spans="9:9" ht="15.75" customHeight="1">
      <c r="I684" s="26"/>
    </row>
    <row r="685" spans="9:9" ht="15.75" customHeight="1">
      <c r="I685" s="26"/>
    </row>
    <row r="686" spans="9:9" ht="15.75" customHeight="1">
      <c r="I686" s="26"/>
    </row>
    <row r="687" spans="9:9" ht="15.75" customHeight="1">
      <c r="I687" s="26"/>
    </row>
    <row r="688" spans="9:9" ht="15.75" customHeight="1">
      <c r="I688" s="26"/>
    </row>
    <row r="689" spans="9:9" ht="15.75" customHeight="1">
      <c r="I689" s="26"/>
    </row>
    <row r="690" spans="9:9" ht="15.75" customHeight="1">
      <c r="I690" s="26"/>
    </row>
    <row r="691" spans="9:9" ht="15.75" customHeight="1">
      <c r="I691" s="26"/>
    </row>
    <row r="692" spans="9:9" ht="15.75" customHeight="1">
      <c r="I692" s="26"/>
    </row>
    <row r="693" spans="9:9" ht="15.75" customHeight="1">
      <c r="I693" s="26"/>
    </row>
    <row r="694" spans="9:9" ht="15.75" customHeight="1">
      <c r="I694" s="26"/>
    </row>
    <row r="695" spans="9:9" ht="15.75" customHeight="1">
      <c r="I695" s="26"/>
    </row>
    <row r="696" spans="9:9" ht="15.75" customHeight="1">
      <c r="I696" s="26"/>
    </row>
    <row r="697" spans="9:9" ht="15.75" customHeight="1">
      <c r="I697" s="26"/>
    </row>
    <row r="698" spans="9:9" ht="15.75" customHeight="1">
      <c r="I698" s="26"/>
    </row>
    <row r="699" spans="9:9" ht="15.75" customHeight="1">
      <c r="I699" s="26"/>
    </row>
    <row r="700" spans="9:9" ht="15.75" customHeight="1">
      <c r="I700" s="26"/>
    </row>
    <row r="701" spans="9:9" ht="15.75" customHeight="1">
      <c r="I701" s="26"/>
    </row>
    <row r="702" spans="9:9" ht="15.75" customHeight="1">
      <c r="I702" s="26"/>
    </row>
    <row r="703" spans="9:9" ht="15.75" customHeight="1">
      <c r="I703" s="26"/>
    </row>
    <row r="704" spans="9:9" ht="15.75" customHeight="1">
      <c r="I704" s="26"/>
    </row>
    <row r="705" spans="9:9" ht="15.75" customHeight="1">
      <c r="I705" s="26"/>
    </row>
    <row r="706" spans="9:9" ht="15.75" customHeight="1">
      <c r="I706" s="26"/>
    </row>
    <row r="707" spans="9:9" ht="15.75" customHeight="1">
      <c r="I707" s="26"/>
    </row>
    <row r="708" spans="9:9" ht="15.75" customHeight="1">
      <c r="I708" s="26"/>
    </row>
    <row r="709" spans="9:9" ht="15.75" customHeight="1">
      <c r="I709" s="26"/>
    </row>
    <row r="710" spans="9:9" ht="15.75" customHeight="1">
      <c r="I710" s="26"/>
    </row>
    <row r="711" spans="9:9" ht="15.75" customHeight="1">
      <c r="I711" s="26"/>
    </row>
    <row r="712" spans="9:9" ht="15.75" customHeight="1">
      <c r="I712" s="26"/>
    </row>
    <row r="713" spans="9:9" ht="15.75" customHeight="1">
      <c r="I713" s="26"/>
    </row>
    <row r="714" spans="9:9" ht="15.75" customHeight="1">
      <c r="I714" s="26"/>
    </row>
    <row r="715" spans="9:9" ht="15.75" customHeight="1">
      <c r="I715" s="26"/>
    </row>
    <row r="716" spans="9:9" ht="15.75" customHeight="1">
      <c r="I716" s="26"/>
    </row>
    <row r="717" spans="9:9" ht="15.75" customHeight="1">
      <c r="I717" s="26"/>
    </row>
    <row r="718" spans="9:9" ht="15.75" customHeight="1">
      <c r="I718" s="26"/>
    </row>
    <row r="719" spans="9:9" ht="15.75" customHeight="1">
      <c r="I719" s="26"/>
    </row>
    <row r="720" spans="9:9" ht="15.75" customHeight="1">
      <c r="I720" s="26"/>
    </row>
    <row r="721" spans="9:9" ht="15.75" customHeight="1">
      <c r="I721" s="26"/>
    </row>
    <row r="722" spans="9:9" ht="15.75" customHeight="1">
      <c r="I722" s="26"/>
    </row>
    <row r="723" spans="9:9" ht="15.75" customHeight="1">
      <c r="I723" s="26"/>
    </row>
    <row r="724" spans="9:9" ht="15.75" customHeight="1">
      <c r="I724" s="26"/>
    </row>
    <row r="725" spans="9:9" ht="15.75" customHeight="1">
      <c r="I725" s="26"/>
    </row>
    <row r="726" spans="9:9" ht="15.75" customHeight="1">
      <c r="I726" s="26"/>
    </row>
    <row r="727" spans="9:9" ht="15.75" customHeight="1">
      <c r="I727" s="26"/>
    </row>
    <row r="728" spans="9:9" ht="15.75" customHeight="1">
      <c r="I728" s="26"/>
    </row>
    <row r="729" spans="9:9" ht="15.75" customHeight="1">
      <c r="I729" s="26"/>
    </row>
    <row r="730" spans="9:9" ht="15.75" customHeight="1">
      <c r="I730" s="26"/>
    </row>
    <row r="731" spans="9:9" ht="15.75" customHeight="1">
      <c r="I731" s="26"/>
    </row>
    <row r="732" spans="9:9" ht="15.75" customHeight="1">
      <c r="I732" s="26"/>
    </row>
    <row r="733" spans="9:9" ht="15.75" customHeight="1">
      <c r="I733" s="26"/>
    </row>
    <row r="734" spans="9:9" ht="15.75" customHeight="1">
      <c r="I734" s="26"/>
    </row>
    <row r="735" spans="9:9" ht="15.75" customHeight="1">
      <c r="I735" s="26"/>
    </row>
    <row r="736" spans="9:9" ht="15.75" customHeight="1">
      <c r="I736" s="26"/>
    </row>
    <row r="737" spans="9:9" ht="15.75" customHeight="1">
      <c r="I737" s="26"/>
    </row>
    <row r="738" spans="9:9" ht="15.75" customHeight="1">
      <c r="I738" s="26"/>
    </row>
    <row r="739" spans="9:9" ht="15.75" customHeight="1">
      <c r="I739" s="26"/>
    </row>
    <row r="740" spans="9:9" ht="15.75" customHeight="1">
      <c r="I740" s="26"/>
    </row>
    <row r="741" spans="9:9" ht="15.75" customHeight="1">
      <c r="I741" s="26"/>
    </row>
    <row r="742" spans="9:9" ht="15.75" customHeight="1">
      <c r="I742" s="26"/>
    </row>
    <row r="743" spans="9:9" ht="15.75" customHeight="1">
      <c r="I743" s="26"/>
    </row>
    <row r="744" spans="9:9" ht="15.75" customHeight="1">
      <c r="I744" s="26"/>
    </row>
    <row r="745" spans="9:9" ht="15.75" customHeight="1">
      <c r="I745" s="26"/>
    </row>
    <row r="746" spans="9:9" ht="15.75" customHeight="1">
      <c r="I746" s="26"/>
    </row>
    <row r="747" spans="9:9" ht="15.75" customHeight="1">
      <c r="I747" s="26"/>
    </row>
    <row r="748" spans="9:9" ht="15.75" customHeight="1">
      <c r="I748" s="26"/>
    </row>
    <row r="749" spans="9:9" ht="15.75" customHeight="1">
      <c r="I749" s="26"/>
    </row>
    <row r="750" spans="9:9" ht="15.75" customHeight="1">
      <c r="I750" s="26"/>
    </row>
    <row r="751" spans="9:9" ht="15.75" customHeight="1">
      <c r="I751" s="26"/>
    </row>
    <row r="752" spans="9:9" ht="15.75" customHeight="1">
      <c r="I752" s="26"/>
    </row>
    <row r="753" spans="9:9" ht="15.75" customHeight="1">
      <c r="I753" s="26"/>
    </row>
    <row r="754" spans="9:9" ht="15.75" customHeight="1">
      <c r="I754" s="26"/>
    </row>
    <row r="755" spans="9:9" ht="15.75" customHeight="1">
      <c r="I755" s="26"/>
    </row>
    <row r="756" spans="9:9" ht="15.75" customHeight="1">
      <c r="I756" s="26"/>
    </row>
    <row r="757" spans="9:9" ht="15.75" customHeight="1">
      <c r="I757" s="26"/>
    </row>
    <row r="758" spans="9:9" ht="15.75" customHeight="1">
      <c r="I758" s="26"/>
    </row>
    <row r="759" spans="9:9" ht="15.75" customHeight="1">
      <c r="I759" s="26"/>
    </row>
    <row r="760" spans="9:9" ht="15.75" customHeight="1">
      <c r="I760" s="26"/>
    </row>
    <row r="761" spans="9:9" ht="15.75" customHeight="1">
      <c r="I761" s="26"/>
    </row>
    <row r="762" spans="9:9" ht="15.75" customHeight="1">
      <c r="I762" s="26"/>
    </row>
    <row r="763" spans="9:9" ht="15.75" customHeight="1">
      <c r="I763" s="26"/>
    </row>
    <row r="764" spans="9:9" ht="15.75" customHeight="1">
      <c r="I764" s="26"/>
    </row>
    <row r="765" spans="9:9" ht="15.75" customHeight="1">
      <c r="I765" s="26"/>
    </row>
    <row r="766" spans="9:9" ht="15.75" customHeight="1">
      <c r="I766" s="26"/>
    </row>
    <row r="767" spans="9:9" ht="15.75" customHeight="1">
      <c r="I767" s="26"/>
    </row>
    <row r="768" spans="9:9" ht="15.75" customHeight="1">
      <c r="I768" s="26"/>
    </row>
    <row r="769" spans="9:9" ht="15.75" customHeight="1">
      <c r="I769" s="26"/>
    </row>
    <row r="770" spans="9:9" ht="15.75" customHeight="1">
      <c r="I770" s="26"/>
    </row>
    <row r="771" spans="9:9" ht="15.75" customHeight="1">
      <c r="I771" s="26"/>
    </row>
    <row r="772" spans="9:9" ht="15.75" customHeight="1">
      <c r="I772" s="26"/>
    </row>
    <row r="773" spans="9:9" ht="15.75" customHeight="1">
      <c r="I773" s="26"/>
    </row>
    <row r="774" spans="9:9" ht="15.75" customHeight="1">
      <c r="I774" s="26"/>
    </row>
    <row r="775" spans="9:9" ht="15.75" customHeight="1">
      <c r="I775" s="26"/>
    </row>
    <row r="776" spans="9:9" ht="15.75" customHeight="1">
      <c r="I776" s="26"/>
    </row>
    <row r="777" spans="9:9" ht="15.75" customHeight="1">
      <c r="I777" s="26"/>
    </row>
    <row r="778" spans="9:9" ht="15.75" customHeight="1">
      <c r="I778" s="26"/>
    </row>
    <row r="779" spans="9:9" ht="15.75" customHeight="1">
      <c r="I779" s="26"/>
    </row>
    <row r="780" spans="9:9" ht="15.75" customHeight="1">
      <c r="I780" s="26"/>
    </row>
    <row r="781" spans="9:9" ht="15.75" customHeight="1">
      <c r="I781" s="26"/>
    </row>
    <row r="782" spans="9:9" ht="15.75" customHeight="1">
      <c r="I782" s="26"/>
    </row>
    <row r="783" spans="9:9" ht="15.75" customHeight="1">
      <c r="I783" s="26"/>
    </row>
    <row r="784" spans="9:9" ht="15.75" customHeight="1">
      <c r="I784" s="26"/>
    </row>
    <row r="785" spans="9:9" ht="15.75" customHeight="1">
      <c r="I785" s="26"/>
    </row>
    <row r="786" spans="9:9" ht="15.75" customHeight="1">
      <c r="I786" s="26"/>
    </row>
    <row r="787" spans="9:9" ht="15.75" customHeight="1">
      <c r="I787" s="26"/>
    </row>
    <row r="788" spans="9:9" ht="15.75" customHeight="1">
      <c r="I788" s="26"/>
    </row>
    <row r="789" spans="9:9" ht="15.75" customHeight="1">
      <c r="I789" s="26"/>
    </row>
    <row r="790" spans="9:9" ht="15.75" customHeight="1">
      <c r="I790" s="26"/>
    </row>
    <row r="791" spans="9:9" ht="15.75" customHeight="1">
      <c r="I791" s="26"/>
    </row>
    <row r="792" spans="9:9" ht="15.75" customHeight="1">
      <c r="I792" s="26"/>
    </row>
    <row r="793" spans="9:9" ht="15.75" customHeight="1">
      <c r="I793" s="26"/>
    </row>
    <row r="794" spans="9:9" ht="15.75" customHeight="1">
      <c r="I794" s="26"/>
    </row>
    <row r="795" spans="9:9" ht="15.75" customHeight="1">
      <c r="I795" s="26"/>
    </row>
    <row r="796" spans="9:9" ht="15.75" customHeight="1">
      <c r="I796" s="26"/>
    </row>
    <row r="797" spans="9:9" ht="15.75" customHeight="1">
      <c r="I797" s="26"/>
    </row>
    <row r="798" spans="9:9" ht="15.75" customHeight="1">
      <c r="I798" s="26"/>
    </row>
    <row r="799" spans="9:9" ht="15.75" customHeight="1">
      <c r="I799" s="26"/>
    </row>
    <row r="800" spans="9:9" ht="15.75" customHeight="1">
      <c r="I800" s="26"/>
    </row>
    <row r="801" spans="9:9" ht="15.75" customHeight="1">
      <c r="I801" s="26"/>
    </row>
    <row r="802" spans="9:9" ht="15.75" customHeight="1">
      <c r="I802" s="26"/>
    </row>
    <row r="803" spans="9:9" ht="15.75" customHeight="1">
      <c r="I803" s="26"/>
    </row>
    <row r="804" spans="9:9" ht="15.75" customHeight="1">
      <c r="I804" s="26"/>
    </row>
    <row r="805" spans="9:9" ht="15.75" customHeight="1">
      <c r="I805" s="26"/>
    </row>
    <row r="806" spans="9:9" ht="15.75" customHeight="1">
      <c r="I806" s="26"/>
    </row>
    <row r="807" spans="9:9" ht="15.75" customHeight="1">
      <c r="I807" s="26"/>
    </row>
    <row r="808" spans="9:9" ht="15.75" customHeight="1">
      <c r="I808" s="26"/>
    </row>
    <row r="809" spans="9:9" ht="15.75" customHeight="1">
      <c r="I809" s="26"/>
    </row>
    <row r="810" spans="9:9" ht="15.75" customHeight="1">
      <c r="I810" s="26"/>
    </row>
    <row r="811" spans="9:9" ht="15.75" customHeight="1">
      <c r="I811" s="26"/>
    </row>
    <row r="812" spans="9:9" ht="15.75" customHeight="1">
      <c r="I812" s="26"/>
    </row>
    <row r="813" spans="9:9" ht="15.75" customHeight="1">
      <c r="I813" s="26"/>
    </row>
    <row r="814" spans="9:9" ht="15.75" customHeight="1">
      <c r="I814" s="26"/>
    </row>
    <row r="815" spans="9:9" ht="15.75" customHeight="1">
      <c r="I815" s="26"/>
    </row>
    <row r="816" spans="9:9" ht="15.75" customHeight="1">
      <c r="I816" s="26"/>
    </row>
    <row r="817" spans="9:9" ht="15.75" customHeight="1">
      <c r="I817" s="26"/>
    </row>
    <row r="818" spans="9:9" ht="15.75" customHeight="1">
      <c r="I818" s="26"/>
    </row>
    <row r="819" spans="9:9" ht="15.75" customHeight="1">
      <c r="I819" s="26"/>
    </row>
    <row r="820" spans="9:9" ht="15.75" customHeight="1">
      <c r="I820" s="26"/>
    </row>
    <row r="821" spans="9:9" ht="15.75" customHeight="1">
      <c r="I821" s="26"/>
    </row>
    <row r="822" spans="9:9" ht="15.75" customHeight="1">
      <c r="I822" s="26"/>
    </row>
    <row r="823" spans="9:9" ht="15.75" customHeight="1">
      <c r="I823" s="26"/>
    </row>
    <row r="824" spans="9:9" ht="15.75" customHeight="1">
      <c r="I824" s="26"/>
    </row>
    <row r="825" spans="9:9" ht="15.75" customHeight="1">
      <c r="I825" s="26"/>
    </row>
    <row r="826" spans="9:9" ht="15.75" customHeight="1">
      <c r="I826" s="26"/>
    </row>
    <row r="827" spans="9:9" ht="15.75" customHeight="1">
      <c r="I827" s="26"/>
    </row>
    <row r="828" spans="9:9" ht="15.75" customHeight="1">
      <c r="I828" s="26"/>
    </row>
    <row r="829" spans="9:9" ht="15.75" customHeight="1">
      <c r="I829" s="26"/>
    </row>
    <row r="830" spans="9:9" ht="15.75" customHeight="1">
      <c r="I830" s="26"/>
    </row>
    <row r="831" spans="9:9" ht="15.75" customHeight="1">
      <c r="I831" s="26"/>
    </row>
    <row r="832" spans="9:9" ht="15.75" customHeight="1">
      <c r="I832" s="26"/>
    </row>
    <row r="833" spans="9:9" ht="15.75" customHeight="1">
      <c r="I833" s="26"/>
    </row>
    <row r="834" spans="9:9" ht="15.75" customHeight="1">
      <c r="I834" s="26"/>
    </row>
    <row r="835" spans="9:9" ht="15.75" customHeight="1">
      <c r="I835" s="26"/>
    </row>
    <row r="836" spans="9:9" ht="15.75" customHeight="1">
      <c r="I836" s="26"/>
    </row>
    <row r="837" spans="9:9" ht="15.75" customHeight="1">
      <c r="I837" s="26"/>
    </row>
    <row r="838" spans="9:9" ht="15.75" customHeight="1">
      <c r="I838" s="26"/>
    </row>
    <row r="839" spans="9:9" ht="15.75" customHeight="1">
      <c r="I839" s="26"/>
    </row>
    <row r="840" spans="9:9" ht="15.75" customHeight="1">
      <c r="I840" s="26"/>
    </row>
    <row r="841" spans="9:9" ht="15.75" customHeight="1">
      <c r="I841" s="26"/>
    </row>
    <row r="842" spans="9:9" ht="15.75" customHeight="1">
      <c r="I842" s="26"/>
    </row>
    <row r="843" spans="9:9" ht="15.75" customHeight="1">
      <c r="I843" s="26"/>
    </row>
    <row r="844" spans="9:9" ht="15.75" customHeight="1">
      <c r="I844" s="26"/>
    </row>
    <row r="845" spans="9:9" ht="15.75" customHeight="1">
      <c r="I845" s="26"/>
    </row>
    <row r="846" spans="9:9" ht="15.75" customHeight="1">
      <c r="I846" s="26"/>
    </row>
    <row r="847" spans="9:9" ht="15.75" customHeight="1">
      <c r="I847" s="26"/>
    </row>
    <row r="848" spans="9:9" ht="15.75" customHeight="1">
      <c r="I848" s="26"/>
    </row>
    <row r="849" spans="9:9" ht="15.75" customHeight="1">
      <c r="I849" s="26"/>
    </row>
    <row r="850" spans="9:9" ht="15.75" customHeight="1">
      <c r="I850" s="26"/>
    </row>
    <row r="851" spans="9:9" ht="15.75" customHeight="1">
      <c r="I851" s="26"/>
    </row>
    <row r="852" spans="9:9" ht="15.75" customHeight="1">
      <c r="I852" s="26"/>
    </row>
    <row r="853" spans="9:9" ht="15.75" customHeight="1">
      <c r="I853" s="26"/>
    </row>
    <row r="854" spans="9:9" ht="15.75" customHeight="1">
      <c r="I854" s="26"/>
    </row>
    <row r="855" spans="9:9" ht="15.75" customHeight="1">
      <c r="I855" s="26"/>
    </row>
    <row r="856" spans="9:9" ht="15.75" customHeight="1">
      <c r="I856" s="26"/>
    </row>
    <row r="857" spans="9:9" ht="15.75" customHeight="1">
      <c r="I857" s="26"/>
    </row>
    <row r="858" spans="9:9" ht="15.75" customHeight="1">
      <c r="I858" s="26"/>
    </row>
    <row r="859" spans="9:9" ht="15.75" customHeight="1">
      <c r="I859" s="26"/>
    </row>
    <row r="860" spans="9:9" ht="15.75" customHeight="1">
      <c r="I860" s="26"/>
    </row>
    <row r="861" spans="9:9" ht="15.75" customHeight="1">
      <c r="I861" s="26"/>
    </row>
    <row r="862" spans="9:9" ht="15.75" customHeight="1">
      <c r="I862" s="26"/>
    </row>
    <row r="863" spans="9:9" ht="15.75" customHeight="1">
      <c r="I863" s="26"/>
    </row>
    <row r="864" spans="9:9" ht="15.75" customHeight="1">
      <c r="I864" s="26"/>
    </row>
    <row r="865" spans="9:9" ht="15.75" customHeight="1">
      <c r="I865" s="26"/>
    </row>
    <row r="866" spans="9:9" ht="15.75" customHeight="1">
      <c r="I866" s="26"/>
    </row>
    <row r="867" spans="9:9" ht="15.75" customHeight="1">
      <c r="I867" s="26"/>
    </row>
    <row r="868" spans="9:9" ht="15.75" customHeight="1">
      <c r="I868" s="26"/>
    </row>
    <row r="869" spans="9:9" ht="15.75" customHeight="1">
      <c r="I869" s="26"/>
    </row>
    <row r="870" spans="9:9" ht="15.75" customHeight="1">
      <c r="I870" s="26"/>
    </row>
    <row r="871" spans="9:9" ht="15.75" customHeight="1">
      <c r="I871" s="26"/>
    </row>
    <row r="872" spans="9:9" ht="15.75" customHeight="1">
      <c r="I872" s="26"/>
    </row>
    <row r="873" spans="9:9" ht="15.75" customHeight="1">
      <c r="I873" s="26"/>
    </row>
    <row r="874" spans="9:9" ht="15.75" customHeight="1">
      <c r="I874" s="26"/>
    </row>
    <row r="875" spans="9:9" ht="15.75" customHeight="1">
      <c r="I875" s="26"/>
    </row>
    <row r="876" spans="9:9" ht="15.75" customHeight="1">
      <c r="I876" s="26"/>
    </row>
    <row r="877" spans="9:9" ht="15.75" customHeight="1">
      <c r="I877" s="26"/>
    </row>
    <row r="878" spans="9:9" ht="15.75" customHeight="1">
      <c r="I878" s="26"/>
    </row>
    <row r="879" spans="9:9" ht="15.75" customHeight="1">
      <c r="I879" s="26"/>
    </row>
    <row r="880" spans="9:9" ht="15.75" customHeight="1">
      <c r="I880" s="26"/>
    </row>
    <row r="881" spans="9:9" ht="15.75" customHeight="1">
      <c r="I881" s="26"/>
    </row>
    <row r="882" spans="9:9" ht="15.75" customHeight="1">
      <c r="I882" s="26"/>
    </row>
    <row r="883" spans="9:9" ht="15.75" customHeight="1">
      <c r="I883" s="26"/>
    </row>
    <row r="884" spans="9:9" ht="15.75" customHeight="1">
      <c r="I884" s="26"/>
    </row>
    <row r="885" spans="9:9" ht="15.75" customHeight="1">
      <c r="I885" s="26"/>
    </row>
    <row r="886" spans="9:9" ht="15.75" customHeight="1">
      <c r="I886" s="26"/>
    </row>
    <row r="887" spans="9:9" ht="15.75" customHeight="1">
      <c r="I887" s="26"/>
    </row>
    <row r="888" spans="9:9" ht="15.75" customHeight="1">
      <c r="I888" s="26"/>
    </row>
    <row r="889" spans="9:9" ht="15.75" customHeight="1">
      <c r="I889" s="26"/>
    </row>
    <row r="890" spans="9:9" ht="15.75" customHeight="1">
      <c r="I890" s="26"/>
    </row>
    <row r="891" spans="9:9" ht="15.75" customHeight="1">
      <c r="I891" s="26"/>
    </row>
    <row r="892" spans="9:9" ht="15.75" customHeight="1">
      <c r="I892" s="26"/>
    </row>
    <row r="893" spans="9:9" ht="15.75" customHeight="1">
      <c r="I893" s="26"/>
    </row>
    <row r="894" spans="9:9" ht="15.75" customHeight="1">
      <c r="I894" s="26"/>
    </row>
    <row r="895" spans="9:9" ht="15.75" customHeight="1">
      <c r="I895" s="26"/>
    </row>
    <row r="896" spans="9:9" ht="15.75" customHeight="1">
      <c r="I896" s="26"/>
    </row>
    <row r="897" spans="9:9" ht="15.75" customHeight="1">
      <c r="I897" s="26"/>
    </row>
    <row r="898" spans="9:9" ht="15.75" customHeight="1">
      <c r="I898" s="26"/>
    </row>
    <row r="899" spans="9:9" ht="15.75" customHeight="1">
      <c r="I899" s="26"/>
    </row>
    <row r="900" spans="9:9" ht="15.75" customHeight="1">
      <c r="I900" s="26"/>
    </row>
    <row r="901" spans="9:9" ht="15.75" customHeight="1">
      <c r="I901" s="26"/>
    </row>
    <row r="902" spans="9:9" ht="15.75" customHeight="1">
      <c r="I902" s="26"/>
    </row>
    <row r="903" spans="9:9" ht="15.75" customHeight="1">
      <c r="I903" s="26"/>
    </row>
    <row r="904" spans="9:9" ht="15.75" customHeight="1">
      <c r="I904" s="26"/>
    </row>
    <row r="905" spans="9:9" ht="15.75" customHeight="1">
      <c r="I905" s="26"/>
    </row>
    <row r="906" spans="9:9" ht="15.75" customHeight="1">
      <c r="I906" s="26"/>
    </row>
    <row r="907" spans="9:9" ht="15.75" customHeight="1">
      <c r="I907" s="26"/>
    </row>
    <row r="908" spans="9:9" ht="15.75" customHeight="1">
      <c r="I908" s="26"/>
    </row>
    <row r="909" spans="9:9" ht="15.75" customHeight="1">
      <c r="I909" s="26"/>
    </row>
    <row r="910" spans="9:9" ht="15.75" customHeight="1">
      <c r="I910" s="26"/>
    </row>
    <row r="911" spans="9:9" ht="15.75" customHeight="1">
      <c r="I911" s="26"/>
    </row>
    <row r="912" spans="9:9" ht="15.75" customHeight="1">
      <c r="I912" s="26"/>
    </row>
    <row r="913" spans="9:9" ht="15.75" customHeight="1">
      <c r="I913" s="26"/>
    </row>
    <row r="914" spans="9:9" ht="15.75" customHeight="1">
      <c r="I914" s="26"/>
    </row>
    <row r="915" spans="9:9" ht="15.75" customHeight="1">
      <c r="I915" s="26"/>
    </row>
    <row r="916" spans="9:9" ht="15.75" customHeight="1">
      <c r="I916" s="26"/>
    </row>
    <row r="917" spans="9:9" ht="15.75" customHeight="1">
      <c r="I917" s="26"/>
    </row>
    <row r="918" spans="9:9" ht="15.75" customHeight="1">
      <c r="I918" s="26"/>
    </row>
    <row r="919" spans="9:9" ht="15.75" customHeight="1">
      <c r="I919" s="26"/>
    </row>
    <row r="920" spans="9:9" ht="15.75" customHeight="1">
      <c r="I920" s="26"/>
    </row>
    <row r="921" spans="9:9" ht="15.75" customHeight="1">
      <c r="I921" s="26"/>
    </row>
    <row r="922" spans="9:9" ht="15.75" customHeight="1">
      <c r="I922" s="26"/>
    </row>
    <row r="923" spans="9:9" ht="15.75" customHeight="1">
      <c r="I923" s="26"/>
    </row>
    <row r="924" spans="9:9" ht="15.75" customHeight="1">
      <c r="I924" s="26"/>
    </row>
    <row r="925" spans="9:9" ht="15.75" customHeight="1">
      <c r="I925" s="26"/>
    </row>
    <row r="926" spans="9:9" ht="15.75" customHeight="1">
      <c r="I926" s="26"/>
    </row>
    <row r="927" spans="9:9" ht="15.75" customHeight="1">
      <c r="I927" s="26"/>
    </row>
    <row r="928" spans="9:9" ht="15.75" customHeight="1">
      <c r="I928" s="26"/>
    </row>
    <row r="929" spans="9:9" ht="15.75" customHeight="1">
      <c r="I929" s="26"/>
    </row>
    <row r="930" spans="9:9" ht="15.75" customHeight="1">
      <c r="I930" s="26"/>
    </row>
    <row r="931" spans="9:9" ht="15.75" customHeight="1">
      <c r="I931" s="26"/>
    </row>
    <row r="932" spans="9:9" ht="15.75" customHeight="1">
      <c r="I932" s="26"/>
    </row>
    <row r="933" spans="9:9" ht="15.75" customHeight="1">
      <c r="I933" s="26"/>
    </row>
    <row r="934" spans="9:9" ht="15.75" customHeight="1">
      <c r="I934" s="26"/>
    </row>
    <row r="935" spans="9:9" ht="15.75" customHeight="1">
      <c r="I935" s="26"/>
    </row>
    <row r="936" spans="9:9" ht="15.75" customHeight="1">
      <c r="I936" s="26"/>
    </row>
    <row r="937" spans="9:9" ht="15.75" customHeight="1">
      <c r="I937" s="26"/>
    </row>
    <row r="938" spans="9:9" ht="15.75" customHeight="1">
      <c r="I938" s="26"/>
    </row>
    <row r="939" spans="9:9" ht="15.75" customHeight="1">
      <c r="I939" s="26"/>
    </row>
    <row r="940" spans="9:9" ht="15.75" customHeight="1">
      <c r="I940" s="26"/>
    </row>
    <row r="941" spans="9:9" ht="15.75" customHeight="1">
      <c r="I941" s="26"/>
    </row>
    <row r="942" spans="9:9" ht="15.75" customHeight="1">
      <c r="I942" s="26"/>
    </row>
    <row r="943" spans="9:9" ht="15.75" customHeight="1">
      <c r="I943" s="26"/>
    </row>
    <row r="944" spans="9:9" ht="15.75" customHeight="1">
      <c r="I944" s="26"/>
    </row>
    <row r="945" spans="9:9" ht="15.75" customHeight="1">
      <c r="I945" s="26"/>
    </row>
    <row r="946" spans="9:9" ht="15.75" customHeight="1">
      <c r="I946" s="26"/>
    </row>
    <row r="947" spans="9:9" ht="15.75" customHeight="1">
      <c r="I947" s="26"/>
    </row>
    <row r="948" spans="9:9" ht="15.75" customHeight="1">
      <c r="I948" s="26"/>
    </row>
    <row r="949" spans="9:9" ht="15.75" customHeight="1">
      <c r="I949" s="26"/>
    </row>
    <row r="950" spans="9:9" ht="15.75" customHeight="1">
      <c r="I950" s="26"/>
    </row>
    <row r="951" spans="9:9" ht="15.75" customHeight="1">
      <c r="I951" s="26"/>
    </row>
    <row r="952" spans="9:9" ht="15.75" customHeight="1">
      <c r="I952" s="26"/>
    </row>
    <row r="953" spans="9:9" ht="15.75" customHeight="1">
      <c r="I953" s="26"/>
    </row>
    <row r="954" spans="9:9" ht="15.75" customHeight="1">
      <c r="I954" s="26"/>
    </row>
    <row r="955" spans="9:9" ht="15.75" customHeight="1">
      <c r="I955" s="26"/>
    </row>
    <row r="956" spans="9:9" ht="15.75" customHeight="1">
      <c r="I956" s="26"/>
    </row>
    <row r="957" spans="9:9" ht="15.75" customHeight="1">
      <c r="I957" s="26"/>
    </row>
    <row r="958" spans="9:9" ht="15.75" customHeight="1">
      <c r="I958" s="26"/>
    </row>
    <row r="959" spans="9:9" ht="15.75" customHeight="1">
      <c r="I959" s="26"/>
    </row>
    <row r="960" spans="9:9" ht="15.75" customHeight="1">
      <c r="I960" s="26"/>
    </row>
    <row r="961" spans="9:9" ht="15.75" customHeight="1">
      <c r="I961" s="26"/>
    </row>
    <row r="962" spans="9:9" ht="15.75" customHeight="1">
      <c r="I962" s="26"/>
    </row>
    <row r="963" spans="9:9" ht="15.75" customHeight="1">
      <c r="I963" s="26"/>
    </row>
    <row r="964" spans="9:9" ht="15.75" customHeight="1">
      <c r="I964" s="26"/>
    </row>
    <row r="965" spans="9:9" ht="15.75" customHeight="1">
      <c r="I965" s="26"/>
    </row>
    <row r="966" spans="9:9" ht="15.75" customHeight="1">
      <c r="I966" s="26"/>
    </row>
    <row r="967" spans="9:9" ht="15.75" customHeight="1">
      <c r="I967" s="26"/>
    </row>
    <row r="968" spans="9:9" ht="15.75" customHeight="1">
      <c r="I968" s="26"/>
    </row>
    <row r="969" spans="9:9" ht="15.75" customHeight="1">
      <c r="I969" s="26"/>
    </row>
    <row r="970" spans="9:9" ht="15.75" customHeight="1">
      <c r="I970" s="26"/>
    </row>
    <row r="971" spans="9:9" ht="15.75" customHeight="1">
      <c r="I971" s="26"/>
    </row>
    <row r="972" spans="9:9" ht="15.75" customHeight="1">
      <c r="I972" s="26"/>
    </row>
    <row r="973" spans="9:9" ht="15.75" customHeight="1">
      <c r="I973" s="26"/>
    </row>
    <row r="974" spans="9:9" ht="15.75" customHeight="1">
      <c r="I974" s="26"/>
    </row>
    <row r="975" spans="9:9" ht="15.75" customHeight="1">
      <c r="I975" s="26"/>
    </row>
    <row r="976" spans="9:9" ht="15.75" customHeight="1">
      <c r="I976" s="26"/>
    </row>
    <row r="977" spans="9:9" ht="15.75" customHeight="1">
      <c r="I977" s="26"/>
    </row>
    <row r="978" spans="9:9" ht="15.75" customHeight="1">
      <c r="I978" s="26"/>
    </row>
    <row r="979" spans="9:9" ht="15.75" customHeight="1">
      <c r="I979" s="26"/>
    </row>
    <row r="980" spans="9:9" ht="15.75" customHeight="1">
      <c r="I980" s="26"/>
    </row>
    <row r="981" spans="9:9" ht="15.75" customHeight="1">
      <c r="I981" s="26"/>
    </row>
    <row r="982" spans="9:9" ht="15.75" customHeight="1">
      <c r="I982" s="26"/>
    </row>
    <row r="983" spans="9:9" ht="15.75" customHeight="1">
      <c r="I983" s="26"/>
    </row>
    <row r="984" spans="9:9" ht="15.75" customHeight="1">
      <c r="I984" s="26"/>
    </row>
    <row r="985" spans="9:9" ht="15.75" customHeight="1">
      <c r="I985" s="26"/>
    </row>
    <row r="986" spans="9:9" ht="15.75" customHeight="1">
      <c r="I986" s="26"/>
    </row>
    <row r="987" spans="9:9" ht="15.75" customHeight="1">
      <c r="I987" s="26"/>
    </row>
    <row r="988" spans="9:9" ht="15.75" customHeight="1">
      <c r="I988" s="26"/>
    </row>
    <row r="989" spans="9:9" ht="15.75" customHeight="1">
      <c r="I989" s="26"/>
    </row>
    <row r="990" spans="9:9" ht="15.75" customHeight="1">
      <c r="I990" s="26"/>
    </row>
    <row r="991" spans="9:9" ht="15.75" customHeight="1">
      <c r="I991" s="26"/>
    </row>
    <row r="992" spans="9:9" ht="15.75" customHeight="1">
      <c r="I992" s="26"/>
    </row>
    <row r="993" spans="9:9" ht="15.75" customHeight="1">
      <c r="I993" s="26"/>
    </row>
    <row r="994" spans="9:9" ht="15.75" customHeight="1">
      <c r="I994" s="26"/>
    </row>
    <row r="995" spans="9:9" ht="15.75" customHeight="1">
      <c r="I995" s="26"/>
    </row>
    <row r="996" spans="9:9" ht="15.75" customHeight="1">
      <c r="I996" s="26"/>
    </row>
    <row r="997" spans="9:9" ht="15.75" customHeight="1">
      <c r="I997" s="26"/>
    </row>
    <row r="998" spans="9:9" ht="15.75" customHeight="1">
      <c r="I998" s="26"/>
    </row>
    <row r="999" spans="9:9" ht="15.75" customHeight="1">
      <c r="I999" s="26"/>
    </row>
    <row r="1000" spans="9:9" ht="15.75" customHeight="1">
      <c r="I1000" s="26"/>
    </row>
    <row r="1001" spans="9:9" ht="15.75" customHeight="1">
      <c r="I1001" s="26"/>
    </row>
    <row r="1002" spans="9:9" ht="15.75" customHeight="1">
      <c r="I1002" s="26"/>
    </row>
  </sheetData>
  <autoFilter ref="A3:I109" xr:uid="{00000000-0009-0000-0000-000000000000}"/>
  <mergeCells count="132">
    <mergeCell ref="F105:F107"/>
    <mergeCell ref="G105:G107"/>
    <mergeCell ref="F108:H108"/>
    <mergeCell ref="A109:H109"/>
    <mergeCell ref="B70:B81"/>
    <mergeCell ref="C70:C81"/>
    <mergeCell ref="A82:A91"/>
    <mergeCell ref="B82:B98"/>
    <mergeCell ref="C82:C98"/>
    <mergeCell ref="D82:D98"/>
    <mergeCell ref="A92:A98"/>
    <mergeCell ref="E102:E104"/>
    <mergeCell ref="F102:F104"/>
    <mergeCell ref="E105:E107"/>
    <mergeCell ref="A99:A108"/>
    <mergeCell ref="B99:B108"/>
    <mergeCell ref="C99:C108"/>
    <mergeCell ref="D99:D108"/>
    <mergeCell ref="F99:F101"/>
    <mergeCell ref="G99:G101"/>
    <mergeCell ref="G102:G104"/>
    <mergeCell ref="F82:F84"/>
    <mergeCell ref="F85:F87"/>
    <mergeCell ref="E92:E97"/>
    <mergeCell ref="E55:E57"/>
    <mergeCell ref="E65:E68"/>
    <mergeCell ref="E70:E73"/>
    <mergeCell ref="F70:F73"/>
    <mergeCell ref="G70:G73"/>
    <mergeCell ref="F74:F77"/>
    <mergeCell ref="G74:G77"/>
    <mergeCell ref="A55:A69"/>
    <mergeCell ref="B55:B69"/>
    <mergeCell ref="C55:C69"/>
    <mergeCell ref="D55:D69"/>
    <mergeCell ref="E58:E64"/>
    <mergeCell ref="A70:A81"/>
    <mergeCell ref="D70:D81"/>
    <mergeCell ref="F69:H69"/>
    <mergeCell ref="F65:F68"/>
    <mergeCell ref="G65:G68"/>
    <mergeCell ref="E99:E101"/>
    <mergeCell ref="F92:F94"/>
    <mergeCell ref="G92:G94"/>
    <mergeCell ref="F95:F97"/>
    <mergeCell ref="G95:G97"/>
    <mergeCell ref="F98:H98"/>
    <mergeCell ref="E74:E77"/>
    <mergeCell ref="E78:E80"/>
    <mergeCell ref="F78:F80"/>
    <mergeCell ref="G78:G80"/>
    <mergeCell ref="F81:H81"/>
    <mergeCell ref="E82:E87"/>
    <mergeCell ref="G82:G84"/>
    <mergeCell ref="G85:G87"/>
    <mergeCell ref="E88:E90"/>
    <mergeCell ref="F88:F90"/>
    <mergeCell ref="G88:G90"/>
    <mergeCell ref="F55:F57"/>
    <mergeCell ref="G55:G57"/>
    <mergeCell ref="F58:F61"/>
    <mergeCell ref="G58:G61"/>
    <mergeCell ref="F62:F64"/>
    <mergeCell ref="G62:G64"/>
    <mergeCell ref="F36:F38"/>
    <mergeCell ref="G36:G38"/>
    <mergeCell ref="F39:F41"/>
    <mergeCell ref="G39:G41"/>
    <mergeCell ref="G42:G44"/>
    <mergeCell ref="G45:G47"/>
    <mergeCell ref="G48:G50"/>
    <mergeCell ref="G51:G53"/>
    <mergeCell ref="A36:A54"/>
    <mergeCell ref="B36:B54"/>
    <mergeCell ref="C36:C54"/>
    <mergeCell ref="D36:D54"/>
    <mergeCell ref="E36:E41"/>
    <mergeCell ref="E42:E47"/>
    <mergeCell ref="E48:E53"/>
    <mergeCell ref="F42:F44"/>
    <mergeCell ref="F45:F47"/>
    <mergeCell ref="F48:F50"/>
    <mergeCell ref="F54:H54"/>
    <mergeCell ref="F51:F53"/>
    <mergeCell ref="C29:C35"/>
    <mergeCell ref="D29:D35"/>
    <mergeCell ref="E29:E31"/>
    <mergeCell ref="F29:F31"/>
    <mergeCell ref="G29:G31"/>
    <mergeCell ref="E32:E34"/>
    <mergeCell ref="F32:F34"/>
    <mergeCell ref="A14:A20"/>
    <mergeCell ref="A21:A28"/>
    <mergeCell ref="B21:B28"/>
    <mergeCell ref="C21:C28"/>
    <mergeCell ref="D21:D28"/>
    <mergeCell ref="A29:A35"/>
    <mergeCell ref="B29:B35"/>
    <mergeCell ref="G32:G34"/>
    <mergeCell ref="F35:H35"/>
    <mergeCell ref="B14:B20"/>
    <mergeCell ref="C14:C20"/>
    <mergeCell ref="D14:D20"/>
    <mergeCell ref="F14:F16"/>
    <mergeCell ref="F17:F19"/>
    <mergeCell ref="G25:G27"/>
    <mergeCell ref="F28:H28"/>
    <mergeCell ref="E14:E16"/>
    <mergeCell ref="E17:E19"/>
    <mergeCell ref="E21:E24"/>
    <mergeCell ref="F21:F24"/>
    <mergeCell ref="G21:G24"/>
    <mergeCell ref="E25:E27"/>
    <mergeCell ref="F25:F27"/>
    <mergeCell ref="A1:I1"/>
    <mergeCell ref="A2:H2"/>
    <mergeCell ref="A4:A13"/>
    <mergeCell ref="B4:B13"/>
    <mergeCell ref="C4:C13"/>
    <mergeCell ref="D4:D13"/>
    <mergeCell ref="E4:E9"/>
    <mergeCell ref="E10:E12"/>
    <mergeCell ref="F10:F12"/>
    <mergeCell ref="F4:F6"/>
    <mergeCell ref="G4:G6"/>
    <mergeCell ref="F7:F9"/>
    <mergeCell ref="G7:G9"/>
    <mergeCell ref="G10:G12"/>
    <mergeCell ref="F13:H13"/>
    <mergeCell ref="G14:G16"/>
    <mergeCell ref="G17:G19"/>
    <mergeCell ref="F20:H20"/>
  </mergeCells>
  <printOptions horizontalCentered="1" verticalCentered="1"/>
  <pageMargins left="0.19685039370078741" right="0.19685039370078741" top="0.19685039370078741" bottom="0.1968503937007874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CADENA DE VALOR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Maria Herran Murcia</dc:creator>
  <cp:lastModifiedBy>Viviana Patricia Murcia Mosucha</cp:lastModifiedBy>
  <dcterms:created xsi:type="dcterms:W3CDTF">2024-10-31T19:54:18Z</dcterms:created>
  <dcterms:modified xsi:type="dcterms:W3CDTF">2026-01-09T22:44:24Z</dcterms:modified>
</cp:coreProperties>
</file>