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1.xml" ContentType="application/vnd.openxmlformats-officedocument.drawingml.chartshapes+xml"/>
  <Override PartName="/xl/drawings/drawing24.xml" ContentType="application/vnd.openxmlformats-officedocument.drawingml.chartshapes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39.xml" ContentType="application/vnd.ms-office.chartcolorstyle+xml"/>
  <Override PartName="/xl/charts/style39.xml" ContentType="application/vnd.ms-office.chartstyle+xml"/>
  <Override PartName="/xl/drawings/drawing27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8.xml" ContentType="application/vnd.openxmlformats-officedocument.drawing+xml"/>
  <Override PartName="/xl/charts/chart39.xml" ContentType="application/vnd.openxmlformats-officedocument.drawingml.chart+xml"/>
  <Override PartName="/xl/charts/colors37.xml" ContentType="application/vnd.ms-office.chartcolorstyle+xml"/>
  <Override PartName="/xl/charts/style37.xml" ContentType="application/vnd.ms-office.chartstyle+xml"/>
  <Override PartName="/xl/charts/chart37.xml" ContentType="application/vnd.openxmlformats-officedocument.drawingml.char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worksheets/sheet5.xml" ContentType="application/vnd.openxmlformats-officedocument.spreadsheetml.worksheet+xml"/>
  <Override PartName="/xl/charts/colors30.xml" ContentType="application/vnd.ms-office.chartcolorstyle+xml"/>
  <Override PartName="/xl/charts/style30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worksheets/sheet1.xml" ContentType="application/vnd.openxmlformats-officedocument.spreadsheetml.workshee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worksheets/sheet4.xml" ContentType="application/vnd.openxmlformats-officedocument.spreadsheetml.worksheet+xml"/>
  <Override PartName="/xl/drawings/drawing2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6.xml" ContentType="application/vnd.openxmlformats-officedocument.drawing+xml"/>
  <Override PartName="/xl/charts/colors35.xml" ContentType="application/vnd.ms-office.chartcolorstyle+xml"/>
  <Override PartName="/xl/charts/style35.xml" ContentType="application/vnd.ms-office.chartstyle+xml"/>
  <Override PartName="/xl/charts/chart35.xml" ContentType="application/vnd.openxmlformats-officedocument.drawingml.chart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charts/style28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28.xml" ContentType="application/vnd.openxmlformats-officedocument.drawingml.chart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11.xml" ContentType="application/vnd.ms-office.chartstyle+xml"/>
  <Override PartName="/xl/charts/style10.xml" ContentType="application/vnd.ms-office.chartstyle+xml"/>
  <Override PartName="/xl/charts/chart12.xml" ContentType="application/vnd.openxmlformats-officedocument.drawingml.chart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olors19.xml" ContentType="application/vnd.ms-office.chartcolorstyle+xml"/>
  <Override PartName="/xl/drawings/drawing13.xml" ContentType="application/vnd.openxmlformats-officedocument.drawing+xml"/>
  <Override PartName="/xl/charts/colors11.xml" ContentType="application/vnd.ms-office.chartcolorstyle+xml"/>
  <Override PartName="/xl/charts/style20.xml" ContentType="application/vnd.ms-office.chartstyle+xml"/>
  <Override PartName="/xl/charts/colors20.xml" ContentType="application/vnd.ms-office.chartcolorstyle+xml"/>
  <Override PartName="/xl/charts/style23.xml" ContentType="application/vnd.ms-office.chartstyle+xml"/>
  <Override PartName="/xl/charts/colors23.xml" ContentType="application/vnd.ms-office.chartcolorstyle+xml"/>
  <Override PartName="/xl/drawings/drawing16.xml" ContentType="application/vnd.openxmlformats-officedocument.drawing+xml"/>
  <Override PartName="/xl/charts/style26.xml" ContentType="application/vnd.ms-office.chartstyle+xml"/>
  <Override PartName="/xl/charts/colors26.xml" ContentType="application/vnd.ms-office.chartcolorstyle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olors25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style19.xml" ContentType="application/vnd.ms-office.chartstyle+xml"/>
  <Override PartName="/xl/charts/chart20.xml" ContentType="application/vnd.openxmlformats-officedocument.drawingml.chart+xml"/>
  <Override PartName="/xl/charts/colors18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olors14.xml" ContentType="application/vnd.ms-office.chartcolorstyle+xml"/>
  <Override PartName="/xl/charts/style14.xml" ContentType="application/vnd.ms-office.chart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style18.xml" ContentType="application/vnd.ms-office.chartstyle+xml"/>
  <Override PartName="/xl/charts/colors17.xml" ContentType="application/vnd.ms-office.chartcolorstyle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steban\2019\GLP_2019\Plan definitivo\"/>
    </mc:Choice>
  </mc:AlternateContent>
  <bookViews>
    <workbookView xWindow="0" yWindow="0" windowWidth="25200" windowHeight="10185"/>
  </bookViews>
  <sheets>
    <sheet name="Indice" sheetId="37" r:id="rId1"/>
    <sheet name="Gráfica 1" sheetId="1" r:id="rId2"/>
    <sheet name="Gráfica 2" sheetId="2" r:id="rId3"/>
    <sheet name="Gráfica 3" sheetId="3" r:id="rId4"/>
    <sheet name="Gráficas 4 y 5" sheetId="10" r:id="rId5"/>
    <sheet name="Gráfica 6" sheetId="12" r:id="rId6"/>
    <sheet name="Gráfica 7" sheetId="14" r:id="rId7"/>
    <sheet name="Gráfica 8" sheetId="15" r:id="rId8"/>
    <sheet name="Gráfica 9" sheetId="16" r:id="rId9"/>
    <sheet name="Gráficas 10 - 12" sheetId="17" r:id="rId10"/>
    <sheet name="Gráfica 13" sheetId="19" r:id="rId11"/>
    <sheet name="Gráficas 14-15" sheetId="20" r:id="rId12"/>
    <sheet name="Gráfica 16" sheetId="21" r:id="rId13"/>
    <sheet name="Gráficas 17 - 18" sheetId="22" r:id="rId14"/>
    <sheet name="Gráfica 19" sheetId="24" r:id="rId15"/>
    <sheet name="Gráficas 20-21" sheetId="25" r:id="rId16"/>
    <sheet name="Gráfica 22" sheetId="26" r:id="rId17"/>
    <sheet name="Gráfica 23" sheetId="27" r:id="rId18"/>
    <sheet name="Gráficas 24 - 25" sheetId="29" r:id="rId19"/>
    <sheet name="Gráficas 26-27" sheetId="30" r:id="rId20"/>
    <sheet name="Gráficas 28 - 30" sheetId="31" r:id="rId21"/>
    <sheet name="Gráfica 31" sheetId="32" r:id="rId22"/>
    <sheet name="Gráfica 32" sheetId="33" r:id="rId23"/>
    <sheet name="Gráfica 33" sheetId="34" r:id="rId24"/>
    <sheet name="Gráfica 34" sheetId="35" r:id="rId25"/>
    <sheet name="Gráfica 35" sheetId="36" r:id="rId26"/>
  </sheets>
  <externalReferences>
    <externalReference r:id="rId27"/>
    <externalReference r:id="rId28"/>
    <externalReference r:id="rId29"/>
  </externalReferences>
  <definedNames>
    <definedName name="_xlnm._FilterDatabase" localSheetId="14" hidden="1">'Gráfica 19'!$B$4:$E$4</definedName>
    <definedName name="_xlnm._FilterDatabase" localSheetId="11" hidden="1">'Gráficas 14-15'!#REF!</definedName>
    <definedName name="_xlnm._FilterDatabase" localSheetId="18" hidden="1">'Gráficas 24 - 25'!$A$5:$H$38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31" l="1"/>
  <c r="G165" i="31"/>
  <c r="G169" i="31"/>
  <c r="G184" i="31"/>
  <c r="G173" i="31"/>
  <c r="G164" i="31"/>
  <c r="G181" i="31"/>
  <c r="G185" i="31"/>
  <c r="G172" i="31"/>
  <c r="G177" i="31"/>
  <c r="G162" i="31"/>
  <c r="G166" i="31"/>
  <c r="G170" i="31"/>
  <c r="G163" i="31"/>
  <c r="G167" i="31"/>
  <c r="G171" i="31"/>
  <c r="G174" i="31"/>
  <c r="G178" i="31"/>
  <c r="G182" i="31"/>
  <c r="G175" i="31"/>
  <c r="G179" i="31"/>
  <c r="G183" i="31"/>
  <c r="G176" i="31"/>
  <c r="G180" i="31"/>
  <c r="D40" i="29" l="1"/>
  <c r="C40" i="29"/>
  <c r="B40" i="29"/>
  <c r="E38" i="29"/>
  <c r="E37" i="29"/>
  <c r="F37" i="29" s="1"/>
  <c r="E36" i="29"/>
  <c r="H36" i="29" s="1"/>
  <c r="E35" i="29"/>
  <c r="F35" i="29" s="1"/>
  <c r="E34" i="29"/>
  <c r="H34" i="29" s="1"/>
  <c r="E33" i="29"/>
  <c r="F33" i="29" s="1"/>
  <c r="E32" i="29"/>
  <c r="H32" i="29" s="1"/>
  <c r="E31" i="29"/>
  <c r="F31" i="29" s="1"/>
  <c r="E30" i="29"/>
  <c r="H30" i="29" s="1"/>
  <c r="E29" i="29"/>
  <c r="F29" i="29" s="1"/>
  <c r="E28" i="29"/>
  <c r="H28" i="29" s="1"/>
  <c r="E27" i="29"/>
  <c r="F27" i="29" s="1"/>
  <c r="E26" i="29"/>
  <c r="H26" i="29" s="1"/>
  <c r="E25" i="29"/>
  <c r="F25" i="29" s="1"/>
  <c r="E24" i="29"/>
  <c r="H24" i="29" s="1"/>
  <c r="E23" i="29"/>
  <c r="F23" i="29" s="1"/>
  <c r="E22" i="29"/>
  <c r="H22" i="29" s="1"/>
  <c r="E21" i="29"/>
  <c r="F21" i="29" s="1"/>
  <c r="E20" i="29"/>
  <c r="H20" i="29" s="1"/>
  <c r="E19" i="29"/>
  <c r="F19" i="29" s="1"/>
  <c r="E18" i="29"/>
  <c r="H18" i="29" s="1"/>
  <c r="E17" i="29"/>
  <c r="F17" i="29" s="1"/>
  <c r="E16" i="29"/>
  <c r="H16" i="29" s="1"/>
  <c r="E15" i="29"/>
  <c r="F15" i="29" s="1"/>
  <c r="E14" i="29"/>
  <c r="H14" i="29" s="1"/>
  <c r="H13" i="29"/>
  <c r="E13" i="29"/>
  <c r="F13" i="29" s="1"/>
  <c r="E12" i="29"/>
  <c r="H12" i="29" s="1"/>
  <c r="H11" i="29"/>
  <c r="G11" i="29"/>
  <c r="E11" i="29"/>
  <c r="F11" i="29" s="1"/>
  <c r="E10" i="29"/>
  <c r="H10" i="29" s="1"/>
  <c r="H9" i="29"/>
  <c r="G9" i="29"/>
  <c r="E9" i="29"/>
  <c r="F9" i="29" s="1"/>
  <c r="E8" i="29"/>
  <c r="H8" i="29" s="1"/>
  <c r="H7" i="29"/>
  <c r="G7" i="29"/>
  <c r="E7" i="29"/>
  <c r="F7" i="29" s="1"/>
  <c r="E6" i="29"/>
  <c r="H6" i="29" s="1"/>
  <c r="G15" i="29" l="1"/>
  <c r="G17" i="29"/>
  <c r="G19" i="29"/>
  <c r="G21" i="29"/>
  <c r="G23" i="29"/>
  <c r="G25" i="29"/>
  <c r="G27" i="29"/>
  <c r="G29" i="29"/>
  <c r="G31" i="29"/>
  <c r="G33" i="29"/>
  <c r="G35" i="29"/>
  <c r="G37" i="29"/>
  <c r="H15" i="29"/>
  <c r="H17" i="29"/>
  <c r="H19" i="29"/>
  <c r="H21" i="29"/>
  <c r="H23" i="29"/>
  <c r="H25" i="29"/>
  <c r="H27" i="29"/>
  <c r="H29" i="29"/>
  <c r="H31" i="29"/>
  <c r="H33" i="29"/>
  <c r="H35" i="29"/>
  <c r="H37" i="29"/>
  <c r="G13" i="29"/>
  <c r="E40" i="29"/>
  <c r="F8" i="29"/>
  <c r="F10" i="29"/>
  <c r="F12" i="29"/>
  <c r="F16" i="29"/>
  <c r="F18" i="29"/>
  <c r="F22" i="29"/>
  <c r="F26" i="29"/>
  <c r="F28" i="29"/>
  <c r="F32" i="29"/>
  <c r="F36" i="29"/>
  <c r="G6" i="29"/>
  <c r="G8" i="29"/>
  <c r="G10" i="29"/>
  <c r="G12" i="29"/>
  <c r="G14" i="29"/>
  <c r="G16" i="29"/>
  <c r="G18" i="29"/>
  <c r="G20" i="29"/>
  <c r="G22" i="29"/>
  <c r="G24" i="29"/>
  <c r="G26" i="29"/>
  <c r="G28" i="29"/>
  <c r="G30" i="29"/>
  <c r="G32" i="29"/>
  <c r="G34" i="29"/>
  <c r="G36" i="29"/>
  <c r="F6" i="29"/>
  <c r="F14" i="29"/>
  <c r="F20" i="29"/>
  <c r="F24" i="29"/>
  <c r="F30" i="29"/>
  <c r="F34" i="29"/>
  <c r="C43" i="29" l="1"/>
  <c r="C44" i="29"/>
  <c r="C46" i="29" s="1"/>
  <c r="C45" i="29"/>
  <c r="E14" i="26" l="1"/>
  <c r="D14" i="26"/>
  <c r="C14" i="26"/>
  <c r="B14" i="26"/>
  <c r="E13" i="26"/>
  <c r="D13" i="26"/>
  <c r="C13" i="26"/>
  <c r="B13" i="26"/>
  <c r="E12" i="26"/>
  <c r="D12" i="26"/>
  <c r="C12" i="26"/>
  <c r="B12" i="26"/>
  <c r="C11" i="26"/>
  <c r="D11" i="26"/>
  <c r="E11" i="26"/>
  <c r="B11" i="26"/>
  <c r="C5" i="25"/>
  <c r="D5" i="25"/>
  <c r="F5" i="25"/>
  <c r="E5" i="25"/>
  <c r="B5" i="25"/>
  <c r="D27" i="24"/>
  <c r="E27" i="24" s="1"/>
  <c r="D26" i="24"/>
  <c r="E26" i="24" s="1"/>
  <c r="D25" i="24"/>
  <c r="E25" i="24" s="1"/>
  <c r="J25" i="24" s="1"/>
  <c r="D24" i="24"/>
  <c r="E24" i="24" s="1"/>
  <c r="J24" i="24" s="1"/>
  <c r="D23" i="24"/>
  <c r="E23" i="24" s="1"/>
  <c r="J23" i="24" s="1"/>
  <c r="D22" i="24"/>
  <c r="E22" i="24" s="1"/>
  <c r="J22" i="24" s="1"/>
  <c r="D21" i="24"/>
  <c r="E21" i="24" s="1"/>
  <c r="J21" i="24" s="1"/>
  <c r="D20" i="24"/>
  <c r="E20" i="24" s="1"/>
  <c r="J20" i="24" s="1"/>
  <c r="D19" i="24"/>
  <c r="E19" i="24" s="1"/>
  <c r="J19" i="24" s="1"/>
  <c r="D18" i="24"/>
  <c r="E18" i="24" s="1"/>
  <c r="J18" i="24" s="1"/>
  <c r="D17" i="24"/>
  <c r="E17" i="24" s="1"/>
  <c r="J17" i="24" s="1"/>
  <c r="D16" i="24"/>
  <c r="E16" i="24" s="1"/>
  <c r="J16" i="24" s="1"/>
  <c r="D15" i="24"/>
  <c r="E15" i="24" s="1"/>
  <c r="J15" i="24" s="1"/>
  <c r="D14" i="24"/>
  <c r="E14" i="24" s="1"/>
  <c r="J14" i="24" s="1"/>
  <c r="D13" i="24"/>
  <c r="E13" i="24" s="1"/>
  <c r="J13" i="24" s="1"/>
  <c r="D12" i="24"/>
  <c r="E12" i="24" s="1"/>
  <c r="J12" i="24" s="1"/>
  <c r="D11" i="24"/>
  <c r="E11" i="24" s="1"/>
  <c r="J11" i="24" s="1"/>
  <c r="D10" i="24"/>
  <c r="E10" i="24" s="1"/>
  <c r="J10" i="24" s="1"/>
  <c r="D9" i="24"/>
  <c r="E9" i="24" s="1"/>
  <c r="J9" i="24" s="1"/>
  <c r="D8" i="24"/>
  <c r="E8" i="24" s="1"/>
  <c r="J8" i="24" s="1"/>
  <c r="D7" i="24"/>
  <c r="E7" i="24" s="1"/>
  <c r="J7" i="24" s="1"/>
  <c r="D6" i="24"/>
  <c r="E6" i="24" s="1"/>
  <c r="J6" i="24" s="1"/>
  <c r="D5" i="24"/>
  <c r="E5" i="24" s="1"/>
  <c r="E28" i="24" l="1"/>
  <c r="J5" i="24"/>
  <c r="I5" i="24" s="1"/>
  <c r="I8" i="24"/>
  <c r="I18" i="24"/>
  <c r="I7" i="24" l="1"/>
  <c r="I14" i="24"/>
  <c r="I19" i="24"/>
  <c r="I17" i="24"/>
  <c r="I12" i="24"/>
  <c r="I10" i="24"/>
  <c r="I11" i="24"/>
  <c r="I13" i="24"/>
  <c r="I24" i="24"/>
  <c r="I23" i="24"/>
  <c r="I21" i="24"/>
  <c r="I16" i="24"/>
  <c r="I22" i="24"/>
  <c r="I6" i="24"/>
  <c r="I25" i="24"/>
  <c r="I9" i="24"/>
  <c r="I20" i="24"/>
  <c r="I15" i="24"/>
  <c r="C11" i="20" l="1"/>
  <c r="C14" i="20"/>
  <c r="D43" i="20"/>
  <c r="B58" i="20"/>
  <c r="C58" i="20"/>
  <c r="D44" i="20"/>
  <c r="C59" i="20"/>
  <c r="D45" i="20"/>
  <c r="B60" i="20"/>
  <c r="C60" i="20"/>
  <c r="D46" i="20"/>
  <c r="C61" i="20"/>
  <c r="D47" i="20"/>
  <c r="B62" i="20"/>
  <c r="C62" i="20"/>
  <c r="D48" i="20"/>
  <c r="C63" i="20"/>
  <c r="D49" i="20"/>
  <c r="B64" i="20"/>
  <c r="C64" i="20"/>
  <c r="D50" i="20"/>
  <c r="B65" i="20"/>
  <c r="C65" i="20"/>
  <c r="D51" i="20"/>
  <c r="B66" i="20"/>
  <c r="C66" i="20"/>
  <c r="D52" i="20"/>
  <c r="B67" i="20"/>
  <c r="C67" i="20"/>
  <c r="D53" i="20"/>
  <c r="B68" i="20"/>
  <c r="C68" i="20"/>
  <c r="D54" i="20"/>
  <c r="B69" i="20"/>
  <c r="C69" i="20"/>
  <c r="C5" i="20"/>
  <c r="C38" i="20"/>
  <c r="C37" i="20"/>
  <c r="C36" i="20"/>
  <c r="C35" i="20"/>
  <c r="C34" i="20"/>
  <c r="C33" i="20"/>
  <c r="C32" i="20"/>
  <c r="C16" i="20"/>
  <c r="C31" i="20"/>
  <c r="C15" i="20"/>
  <c r="C30" i="20"/>
  <c r="C29" i="20"/>
  <c r="C13" i="20"/>
  <c r="C28" i="20"/>
  <c r="C12" i="20"/>
  <c r="C27" i="20"/>
  <c r="C26" i="20"/>
  <c r="C10" i="20"/>
  <c r="C25" i="20"/>
  <c r="C9" i="20"/>
  <c r="C24" i="20"/>
  <c r="C8" i="20"/>
  <c r="C23" i="20"/>
  <c r="C7" i="20"/>
  <c r="C22" i="20"/>
  <c r="C6" i="20"/>
  <c r="C21" i="20"/>
  <c r="B63" i="20" l="1"/>
  <c r="B61" i="20"/>
  <c r="B59" i="20"/>
  <c r="N6" i="17"/>
  <c r="N7" i="17"/>
  <c r="N8" i="17"/>
  <c r="N9" i="17"/>
  <c r="N10" i="17"/>
  <c r="D6" i="16" l="1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5" i="16"/>
  <c r="C16" i="17" l="1"/>
  <c r="C24" i="17" s="1"/>
  <c r="C18" i="17"/>
  <c r="C26" i="17" s="1"/>
  <c r="J18" i="17" l="1"/>
  <c r="K16" i="17"/>
  <c r="J16" i="17"/>
  <c r="I16" i="17"/>
  <c r="D16" i="17"/>
  <c r="D24" i="17" s="1"/>
  <c r="M17" i="17"/>
  <c r="I17" i="17"/>
  <c r="K15" i="17"/>
  <c r="G15" i="17"/>
  <c r="K17" i="17"/>
  <c r="K18" i="17"/>
  <c r="E15" i="17"/>
  <c r="B23" i="17" s="1"/>
  <c r="I18" i="17"/>
  <c r="H15" i="17"/>
  <c r="H17" i="17"/>
  <c r="F18" i="17"/>
  <c r="J17" i="17"/>
  <c r="F15" i="17"/>
  <c r="F16" i="17"/>
  <c r="B15" i="17"/>
  <c r="G17" i="17"/>
  <c r="E16" i="17"/>
  <c r="B24" i="17" s="1"/>
  <c r="G18" i="17"/>
  <c r="G16" i="17"/>
  <c r="L17" i="17"/>
  <c r="D15" i="17"/>
  <c r="D23" i="17" s="1"/>
  <c r="B18" i="17"/>
  <c r="M15" i="17"/>
  <c r="J15" i="17"/>
  <c r="F17" i="17"/>
  <c r="B16" i="17"/>
  <c r="C17" i="17"/>
  <c r="C25" i="17" s="1"/>
  <c r="C15" i="17"/>
  <c r="C23" i="17" s="1"/>
  <c r="D17" i="17"/>
  <c r="D25" i="17" s="1"/>
  <c r="D18" i="17"/>
  <c r="D26" i="17" s="1"/>
  <c r="H18" i="17"/>
  <c r="E18" i="17"/>
  <c r="B26" i="17" s="1"/>
  <c r="M14" i="17"/>
  <c r="B17" i="17"/>
  <c r="H16" i="17"/>
  <c r="L18" i="17"/>
  <c r="M16" i="17"/>
  <c r="L16" i="17"/>
  <c r="E17" i="17"/>
  <c r="B25" i="17" s="1"/>
  <c r="I15" i="17"/>
  <c r="M18" i="17"/>
  <c r="L15" i="17"/>
  <c r="J26" i="17" l="1"/>
  <c r="E23" i="17"/>
  <c r="F23" i="17" s="1"/>
  <c r="N15" i="17"/>
  <c r="I23" i="17"/>
  <c r="E25" i="17"/>
  <c r="F25" i="17" s="1"/>
  <c r="N17" i="17"/>
  <c r="I25" i="17"/>
  <c r="J25" i="17"/>
  <c r="J24" i="17"/>
  <c r="I24" i="17"/>
  <c r="N16" i="17"/>
  <c r="E24" i="17"/>
  <c r="F24" i="17" s="1"/>
  <c r="C14" i="17"/>
  <c r="C22" i="17" s="1"/>
  <c r="K14" i="17"/>
  <c r="D14" i="17"/>
  <c r="D22" i="17" s="1"/>
  <c r="I14" i="17"/>
  <c r="F14" i="17"/>
  <c r="J14" i="17"/>
  <c r="G14" i="17"/>
  <c r="E14" i="17"/>
  <c r="B22" i="17" s="1"/>
  <c r="L14" i="17"/>
  <c r="H14" i="17"/>
  <c r="B14" i="17"/>
  <c r="I26" i="17"/>
  <c r="N18" i="17"/>
  <c r="E26" i="17"/>
  <c r="F26" i="17" s="1"/>
  <c r="J23" i="17"/>
  <c r="E22" i="17" l="1"/>
  <c r="F22" i="17" s="1"/>
  <c r="N14" i="17"/>
  <c r="I22" i="17"/>
  <c r="J22" i="17"/>
  <c r="R5" i="15" l="1"/>
  <c r="S5" i="15" s="1"/>
  <c r="R6" i="15"/>
  <c r="R7" i="15"/>
  <c r="R8" i="15"/>
  <c r="S8" i="15" s="1"/>
  <c r="R9" i="15"/>
  <c r="R10" i="15"/>
  <c r="R11" i="15"/>
  <c r="R12" i="15"/>
  <c r="R13" i="15"/>
  <c r="R14" i="15"/>
  <c r="R15" i="15"/>
  <c r="S15" i="15" s="1"/>
  <c r="R16" i="15"/>
  <c r="R17" i="15"/>
  <c r="S17" i="15" s="1"/>
  <c r="R18" i="15"/>
  <c r="R19" i="15"/>
  <c r="R20" i="15"/>
  <c r="R21" i="15"/>
  <c r="R22" i="15"/>
  <c r="R23" i="15"/>
  <c r="R24" i="15"/>
  <c r="S24" i="15" s="1"/>
  <c r="R25" i="15"/>
  <c r="R26" i="15"/>
  <c r="S26" i="15" s="1"/>
  <c r="R27" i="15"/>
  <c r="R28" i="15"/>
  <c r="S28" i="15" s="1"/>
  <c r="R29" i="15"/>
  <c r="R30" i="15"/>
  <c r="S30" i="15" s="1"/>
  <c r="R31" i="15"/>
  <c r="R32" i="15"/>
  <c r="S32" i="15" s="1"/>
  <c r="R33" i="15"/>
  <c r="R34" i="15"/>
  <c r="S34" i="15" s="1"/>
  <c r="R35" i="15"/>
  <c r="R36" i="15"/>
  <c r="S36" i="15" s="1"/>
  <c r="R37" i="15"/>
  <c r="R38" i="15"/>
  <c r="S38" i="15" s="1"/>
  <c r="R39" i="15"/>
  <c r="R40" i="15"/>
  <c r="R41" i="15"/>
  <c r="R42" i="15"/>
  <c r="S42" i="15" s="1"/>
  <c r="R43" i="15"/>
  <c r="R44" i="15"/>
  <c r="S44" i="15" s="1"/>
  <c r="R45" i="15"/>
  <c r="R46" i="15"/>
  <c r="R47" i="15"/>
  <c r="R48" i="15"/>
  <c r="R49" i="15"/>
  <c r="R50" i="15"/>
  <c r="R51" i="15"/>
  <c r="S51" i="15" s="1"/>
  <c r="R52" i="15"/>
  <c r="R53" i="15"/>
  <c r="S53" i="15" s="1"/>
  <c r="R54" i="15"/>
  <c r="R55" i="15"/>
  <c r="R56" i="15"/>
  <c r="R57" i="15"/>
  <c r="R58" i="15"/>
  <c r="R59" i="15"/>
  <c r="R60" i="15"/>
  <c r="R61" i="15"/>
  <c r="R62" i="15"/>
  <c r="R63" i="15"/>
  <c r="S63" i="15" s="1"/>
  <c r="R64" i="15"/>
  <c r="S49" i="15" l="1"/>
  <c r="S57" i="15"/>
  <c r="S54" i="15"/>
  <c r="S62" i="15"/>
  <c r="S55" i="15"/>
  <c r="S46" i="15"/>
  <c r="S14" i="15"/>
  <c r="S59" i="15"/>
  <c r="S50" i="15"/>
  <c r="S40" i="15"/>
  <c r="S35" i="15"/>
  <c r="S33" i="15"/>
  <c r="S31" i="15"/>
  <c r="S29" i="15"/>
  <c r="S27" i="15"/>
  <c r="S25" i="15"/>
  <c r="S10" i="15"/>
  <c r="S61" i="15"/>
  <c r="S58" i="15"/>
  <c r="S47" i="15"/>
  <c r="S18" i="15"/>
  <c r="S64" i="15"/>
  <c r="S48" i="15"/>
  <c r="S20" i="15"/>
  <c r="S52" i="15"/>
  <c r="S60" i="15"/>
  <c r="S43" i="15"/>
  <c r="S22" i="15"/>
  <c r="S56" i="15"/>
  <c r="S11" i="15"/>
  <c r="S6" i="15"/>
  <c r="S45" i="15"/>
  <c r="S41" i="15"/>
  <c r="S23" i="15"/>
  <c r="S21" i="15"/>
  <c r="S19" i="15"/>
  <c r="S37" i="15"/>
  <c r="S12" i="15"/>
  <c r="S7" i="15"/>
  <c r="S39" i="15"/>
  <c r="S16" i="15"/>
  <c r="S13" i="15"/>
  <c r="S9" i="15"/>
  <c r="C64" i="12" l="1"/>
  <c r="B64" i="12"/>
  <c r="N39" i="10" l="1"/>
  <c r="M39" i="10"/>
  <c r="L39" i="10"/>
  <c r="K39" i="10"/>
  <c r="J39" i="10"/>
  <c r="I39" i="10"/>
  <c r="H39" i="10"/>
  <c r="G39" i="10"/>
  <c r="F39" i="10"/>
  <c r="E39" i="10"/>
  <c r="D39" i="10"/>
  <c r="C39" i="10"/>
  <c r="B39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B19" i="1"/>
  <c r="C6" i="1" s="1"/>
  <c r="F5" i="1" s="1"/>
  <c r="C12" i="1" l="1"/>
  <c r="C8" i="1"/>
  <c r="C4" i="1"/>
  <c r="C15" i="1"/>
  <c r="C11" i="1"/>
  <c r="C7" i="1"/>
  <c r="F6" i="1" s="1"/>
  <c r="C17" i="1"/>
  <c r="C13" i="1"/>
  <c r="C9" i="1"/>
  <c r="C5" i="1"/>
  <c r="C16" i="1"/>
  <c r="C18" i="1"/>
  <c r="C14" i="1"/>
  <c r="C10" i="1"/>
  <c r="F7" i="1" l="1"/>
  <c r="C19" i="1"/>
  <c r="F4" i="1"/>
  <c r="F8" i="1" s="1"/>
</calcChain>
</file>

<file path=xl/sharedStrings.xml><?xml version="1.0" encoding="utf-8"?>
<sst xmlns="http://schemas.openxmlformats.org/spreadsheetml/2006/main" count="508" uniqueCount="254">
  <si>
    <t>Datos actualizados a fecha 17 04 2018 (BPD)</t>
  </si>
  <si>
    <t>Fuente</t>
  </si>
  <si>
    <t>Barrancabermeja</t>
  </si>
  <si>
    <t>Cartagena</t>
  </si>
  <si>
    <t>Cusiana</t>
  </si>
  <si>
    <t>Apiay</t>
  </si>
  <si>
    <t xml:space="preserve">Corcel </t>
  </si>
  <si>
    <t xml:space="preserve">La Punta </t>
  </si>
  <si>
    <t>Dina</t>
  </si>
  <si>
    <t>Importación Ecopetrol</t>
  </si>
  <si>
    <t>Importación Montagas y Gas de Santander</t>
  </si>
  <si>
    <t xml:space="preserve">Rancho Hermoso </t>
  </si>
  <si>
    <t xml:space="preserve">Payoa </t>
  </si>
  <si>
    <t xml:space="preserve">Toqui - Toqui </t>
  </si>
  <si>
    <t xml:space="preserve">Estación La Gloria </t>
  </si>
  <si>
    <t xml:space="preserve">Estación Tocaría </t>
  </si>
  <si>
    <t xml:space="preserve">Floreña </t>
  </si>
  <si>
    <t>Refinerías</t>
  </si>
  <si>
    <t>Otros campos</t>
  </si>
  <si>
    <t>Importación</t>
  </si>
  <si>
    <t>Oferta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</si>
  <si>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</si>
  <si>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</si>
  <si>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</si>
  <si>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</si>
  <si>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</si>
  <si>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</si>
  <si>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</si>
  <si>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</si>
  <si>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</si>
  <si>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</si>
  <si>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</si>
  <si>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</si>
  <si>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Año</t>
  </si>
  <si>
    <t>Participación en 2017</t>
  </si>
  <si>
    <t>Fuente: SUI</t>
  </si>
  <si>
    <t xml:space="preserve">Fuente: SUI </t>
  </si>
  <si>
    <t>Refinerias</t>
  </si>
  <si>
    <t>Plantas de secado de Gas Natural</t>
  </si>
  <si>
    <t>Importado</t>
  </si>
  <si>
    <t>Total</t>
  </si>
  <si>
    <t>Ecopetrol</t>
  </si>
  <si>
    <t>Otros</t>
  </si>
  <si>
    <t>Importaciones</t>
  </si>
  <si>
    <t>Capachos</t>
  </si>
  <si>
    <t>Barranca</t>
  </si>
  <si>
    <t>La punta</t>
  </si>
  <si>
    <t>Unidades</t>
  </si>
  <si>
    <t>BPD</t>
  </si>
  <si>
    <t>FUENTE</t>
  </si>
  <si>
    <t>Ministerio de Minas y Energía</t>
  </si>
  <si>
    <t>https://www.minminas.gov.co/en/declaracion-de-produccion-de-glp</t>
  </si>
  <si>
    <t>Resoluciones 31126 de 2018 y 31158 de 2017</t>
  </si>
  <si>
    <t>AÑO</t>
  </si>
  <si>
    <t>Potencial de producción promedio año</t>
  </si>
  <si>
    <t xml:space="preserve">Resolución 31126 de 2018 </t>
  </si>
  <si>
    <t>Mes</t>
  </si>
  <si>
    <t xml:space="preserve">Toqui toqui </t>
  </si>
  <si>
    <t xml:space="preserve">Importado ecopetrol </t>
  </si>
  <si>
    <t>Corcel</t>
  </si>
  <si>
    <t>Porcentaje de participación en el año Ecopetrol  vs otros</t>
  </si>
  <si>
    <t>Porcentaje de participación en el año Fuentes principales  vs otros</t>
  </si>
  <si>
    <t>Imp Okianus</t>
  </si>
  <si>
    <t>Toqui toqui</t>
  </si>
  <si>
    <t>Floreña</t>
  </si>
  <si>
    <t>Imp Ecopetrol</t>
  </si>
  <si>
    <t xml:space="preserve">Porcentaje de participación en el año </t>
  </si>
  <si>
    <t>Importado Okianos</t>
  </si>
  <si>
    <t>Importado Ecopetrol</t>
  </si>
  <si>
    <t>kg/mes</t>
  </si>
  <si>
    <t>Importado Okianus</t>
  </si>
  <si>
    <t>Importado chilco</t>
  </si>
  <si>
    <t>Importado almagas</t>
  </si>
  <si>
    <t>Importado gas santander</t>
  </si>
  <si>
    <t>Importado montagas</t>
  </si>
  <si>
    <t>Importado Vidagas</t>
  </si>
  <si>
    <t>Promedios de potencial de producción por año por fuente BPD</t>
  </si>
  <si>
    <t>Ecopetrol nacional</t>
  </si>
  <si>
    <t>Ecopetrol importado</t>
  </si>
  <si>
    <t>OPC  BPD</t>
  </si>
  <si>
    <t>OPC BPD</t>
  </si>
  <si>
    <t>DP 2018 ECP (incluye importado)</t>
  </si>
  <si>
    <t>TOTAL</t>
  </si>
  <si>
    <t>MES</t>
  </si>
  <si>
    <t>kg/mes según SUI</t>
  </si>
  <si>
    <t>OPC para el 2017 kg/mes</t>
  </si>
  <si>
    <t>OPC para 2018 kg/mes (incluye importacion)</t>
  </si>
  <si>
    <t>DP 2017 ECP BPD</t>
  </si>
  <si>
    <t>http://www.sui.gov.co/web/glp</t>
  </si>
  <si>
    <t>Cilindros vendidos por Minorista</t>
  </si>
  <si>
    <t>Tanques</t>
  </si>
  <si>
    <t>Puntos de venta</t>
  </si>
  <si>
    <t>Redes</t>
  </si>
  <si>
    <t>Residencial</t>
  </si>
  <si>
    <t>Comercial</t>
  </si>
  <si>
    <t>Industrial</t>
  </si>
  <si>
    <t>Oficial</t>
  </si>
  <si>
    <t>CF Industrial</t>
  </si>
  <si>
    <t>GBTU/AÑO</t>
  </si>
  <si>
    <t>ton/mes</t>
  </si>
  <si>
    <t>19 Coquización y Refinerías</t>
  </si>
  <si>
    <t>Coquización y Refinerías</t>
  </si>
  <si>
    <t>10 Productos alimenticios</t>
  </si>
  <si>
    <t>Productos Alimenticios</t>
  </si>
  <si>
    <t>16 Maderas</t>
  </si>
  <si>
    <t>Maderas</t>
  </si>
  <si>
    <t>23 Productos minerales no metálicos</t>
  </si>
  <si>
    <t xml:space="preserve"> Productos minerales no metálicos</t>
  </si>
  <si>
    <t>22 Productos de caucho y de plástico</t>
  </si>
  <si>
    <t xml:space="preserve"> Productos de caucho y de plástico</t>
  </si>
  <si>
    <t>20 Sustancias y productos químicos</t>
  </si>
  <si>
    <t xml:space="preserve"> Sustancias y productos químicos</t>
  </si>
  <si>
    <t>13 Productos textiles</t>
  </si>
  <si>
    <t xml:space="preserve"> Productos textiles</t>
  </si>
  <si>
    <t>25 Productos elaborados de metal (No maquinaria y equipo)</t>
  </si>
  <si>
    <t>Productos elaborados de metal (No maquinaria y equipo)</t>
  </si>
  <si>
    <t>17 Papel y cartón</t>
  </si>
  <si>
    <t xml:space="preserve"> Papel y cartón</t>
  </si>
  <si>
    <t>11 Elaboración de bebidas</t>
  </si>
  <si>
    <t xml:space="preserve"> Elaboración de bebidas</t>
  </si>
  <si>
    <t>24 Productos metalúrgicos básicos</t>
  </si>
  <si>
    <t>Productos metalúrgicos básicos</t>
  </si>
  <si>
    <t>29 Vehículos automotores, remolques y semirremolques</t>
  </si>
  <si>
    <t>Vehículos automotores, remolques y semirremolques</t>
  </si>
  <si>
    <t>31 Muebles, colchones y somieres</t>
  </si>
  <si>
    <t xml:space="preserve"> Muebles, colchones y somieres</t>
  </si>
  <si>
    <t>14 Prendas de vestir</t>
  </si>
  <si>
    <t xml:space="preserve"> Prendas de vestir</t>
  </si>
  <si>
    <t>32 Otras industrias manufactureras</t>
  </si>
  <si>
    <t xml:space="preserve"> Otras industrias manufactureras</t>
  </si>
  <si>
    <t>27 Aparatos y equipo eléctrico</t>
  </si>
  <si>
    <t xml:space="preserve"> Aparatos y equipo eléctrico</t>
  </si>
  <si>
    <t>28 Maquinaria y equipo n.c.p.</t>
  </si>
  <si>
    <t xml:space="preserve"> Maquinaria y equipo n.c.p.</t>
  </si>
  <si>
    <t>18 Impresión</t>
  </si>
  <si>
    <t xml:space="preserve"> Impresión</t>
  </si>
  <si>
    <t>30 Otros tipos de equipo de transporte</t>
  </si>
  <si>
    <t xml:space="preserve"> Otros tipos de equipo de transporte</t>
  </si>
  <si>
    <t>21 Productos farmacéuticos</t>
  </si>
  <si>
    <t xml:space="preserve"> Productos farmacéuticos</t>
  </si>
  <si>
    <t>15 Marroquinerías</t>
  </si>
  <si>
    <t xml:space="preserve"> Marroquinerías</t>
  </si>
  <si>
    <t>12 Productos de tabaco</t>
  </si>
  <si>
    <t>26 Productos informáticos, electrónicos y ópticos</t>
  </si>
  <si>
    <t>http://www1.upme.gov.co/InformacionCifras/Paginas/BECOENERGTICO.aspx</t>
  </si>
  <si>
    <t>Total año 2017</t>
  </si>
  <si>
    <t>ANTIOQUIA</t>
  </si>
  <si>
    <t>CUNDINAMARCA</t>
  </si>
  <si>
    <t>BOGOTA, D.C.</t>
  </si>
  <si>
    <t>VALLE DEL CAUCA</t>
  </si>
  <si>
    <t>SANTANDER</t>
  </si>
  <si>
    <t>NARINO</t>
  </si>
  <si>
    <t>NORTE DE SANTANDER</t>
  </si>
  <si>
    <t>CAUCA</t>
  </si>
  <si>
    <t>META</t>
  </si>
  <si>
    <t>BOYACA</t>
  </si>
  <si>
    <t>CALDAS</t>
  </si>
  <si>
    <t>TOLIMA</t>
  </si>
  <si>
    <t>HUILA</t>
  </si>
  <si>
    <t>RISARALDA</t>
  </si>
  <si>
    <t>CAQUETA</t>
  </si>
  <si>
    <t>BOLIVAR</t>
  </si>
  <si>
    <t>CHOCO</t>
  </si>
  <si>
    <t>CESAR</t>
  </si>
  <si>
    <t>CORDOBA</t>
  </si>
  <si>
    <t>PUTUMAYO</t>
  </si>
  <si>
    <t>ARAUCA</t>
  </si>
  <si>
    <t>CASANARE</t>
  </si>
  <si>
    <t>QUINDIO</t>
  </si>
  <si>
    <t>SUCRE</t>
  </si>
  <si>
    <t>MAGDALENA</t>
  </si>
  <si>
    <t>GUAVIARE</t>
  </si>
  <si>
    <t>ATLANTICO</t>
  </si>
  <si>
    <t>SAN ANDRÉS, P Y SC</t>
  </si>
  <si>
    <t>VICHADA</t>
  </si>
  <si>
    <t>AMAZONAS</t>
  </si>
  <si>
    <t>GUAINIA</t>
  </si>
  <si>
    <t>LA GUAJIRA</t>
  </si>
  <si>
    <t>VAUPÉS</t>
  </si>
  <si>
    <t>Urbano</t>
  </si>
  <si>
    <t>Rural</t>
  </si>
  <si>
    <t>% industrial</t>
  </si>
  <si>
    <t>% Urbano</t>
  </si>
  <si>
    <t>%rural</t>
  </si>
  <si>
    <t>Demanda promedio mes</t>
  </si>
  <si>
    <t>Valores ajustados</t>
  </si>
  <si>
    <t>$/kg</t>
  </si>
  <si>
    <t>Demanda</t>
  </si>
  <si>
    <t xml:space="preserve">Comercial </t>
  </si>
  <si>
    <t>$/gal</t>
  </si>
  <si>
    <t>HISTORIA</t>
  </si>
  <si>
    <t>PROYECCION</t>
  </si>
  <si>
    <t>NOTA</t>
  </si>
  <si>
    <t>Valores históricos llevados a pesos reales de agosto de 2018</t>
  </si>
  <si>
    <t>https://www.ecopetrol.com.co/wps/portal/es/ecopetrol-web/productos-y-servicios/precios/precios-vigentes/tarifas-glp/!ut/p/z0/04_Sj9CPykssy0xPLMnMz0vMAfIjo8ziLQIMHd09DQy93S2DXQwcjUI9Td1CjTzMvU30C7IdFQEk37y0/</t>
  </si>
  <si>
    <t>Fuente: Ecopetrol</t>
  </si>
  <si>
    <t>Transporte</t>
  </si>
  <si>
    <t>Esc. Medio</t>
  </si>
  <si>
    <t>Esc. Alto</t>
  </si>
  <si>
    <t>Esc. Bajo</t>
  </si>
  <si>
    <t>Fuente: Cálculos UPME  a partir de SUI</t>
  </si>
  <si>
    <t>Declaración de producción</t>
  </si>
  <si>
    <t>Continuidad Floreña</t>
  </si>
  <si>
    <t>Continuidad Importación Ecopetrol</t>
  </si>
  <si>
    <t>Recuperado Barranca</t>
  </si>
  <si>
    <t>Proyecto Cupiagua</t>
  </si>
  <si>
    <t>Adicional OKIANUS</t>
  </si>
  <si>
    <t>Escenario bajo_opc ecopetrol</t>
  </si>
  <si>
    <t>Escenario medio_declaración de producción</t>
  </si>
  <si>
    <t>Escenario alto DP + proyectos</t>
  </si>
  <si>
    <t>Transportado por ducto</t>
  </si>
  <si>
    <t>Demanda total</t>
  </si>
  <si>
    <t>Transportado por otro medio</t>
  </si>
  <si>
    <t>% Transportado por ducto</t>
  </si>
  <si>
    <t>% Transportado por otro medio</t>
  </si>
  <si>
    <t>https://www.cenit-transporte.com/informacion-de-estadistica-general/</t>
  </si>
  <si>
    <t>Fuente: Cenit transporte</t>
  </si>
  <si>
    <t>Oferta importación</t>
  </si>
  <si>
    <t>Oferta proyectada</t>
  </si>
  <si>
    <t>Gráfica 1. Composición de la producción de GLP año 2017</t>
  </si>
  <si>
    <t>Gráfica 2. Oferta histórica de GLP</t>
  </si>
  <si>
    <t>Gráfica 3. Importaciones GLP</t>
  </si>
  <si>
    <t>Gráfica 4. Oferta Nacional histórica de GLP por tipo de fuente.</t>
  </si>
  <si>
    <t>Gráfica 5. Oferta Nacional histórica de GLP por fuente.</t>
  </si>
  <si>
    <t>Gráfica 6. Potencial de producción de GLP</t>
  </si>
  <si>
    <t>Gráfica 7. Potencial de producción de GLP, promedio anual.</t>
  </si>
  <si>
    <t>Gráfica 8. Potencial de producción de GLP mensual por fuente.</t>
  </si>
  <si>
    <t>Gráfica 9. Potencial de producción de GLP mensual por tipo de fuente.</t>
  </si>
  <si>
    <t>Gráfica 10. Variación anual en el porcentaje de participación por fuente</t>
  </si>
  <si>
    <t>Gráfica 11. Variación anual del porcentaje de participación de las fuentes principales.</t>
  </si>
  <si>
    <t>Gráfica 12. Concentración de la oferta de GLP anual.</t>
  </si>
  <si>
    <t>Gráfica 13. Potencial de producción de las fuentes principales.</t>
  </si>
  <si>
    <t>Gráfica 14. Declaración de producción 2017 Vs OPC 2017</t>
  </si>
  <si>
    <t>Gráfica 15. Declaración de producción 2018 Vs OPC 2018</t>
  </si>
  <si>
    <t>Gráfica 16. Consumo histórico nacional de GLP.</t>
  </si>
  <si>
    <t>Gráfica 17. Consumo histórico nacional de GLP por fuentes.</t>
  </si>
  <si>
    <t>Gráfica 18. Consumo histórico nacional de GLP por sectores.</t>
  </si>
  <si>
    <t>Gráfica 19. Usos del GLP en el sector industrial.</t>
  </si>
  <si>
    <t>Gráfica 20. Participación por sector en el consumo Nacional de GLP en el 2017</t>
  </si>
  <si>
    <t>Gráfica 21. Consumo nacional mensual de GLP año 2017.</t>
  </si>
  <si>
    <t>Gráfica 22. Evolución  del consumo de GLP por sectores.</t>
  </si>
  <si>
    <t>Gráfica 23. Consumo de GLP por departamentos en el 2017.</t>
  </si>
  <si>
    <t>Gráfica 24. Demanda zonal de GLP por departamentos 2017.</t>
  </si>
  <si>
    <t>Gráfica 25. Participación zonal en la demanda nacional 2017.</t>
  </si>
  <si>
    <t>Gráfica 26. Proyección del componente G en $/kg</t>
  </si>
  <si>
    <t>Gráfica 27. Proyección del componente G en $/gal</t>
  </si>
  <si>
    <t>Gráfica 28. Proyección de demanda mensual de GLP por sectores escenario base.</t>
  </si>
  <si>
    <t>Gráfica 29. Escenarios de demanda de GLP</t>
  </si>
  <si>
    <t>Gráfica 30. Proyección de demanda mensual de GLP por sectores escenario Autogas.</t>
  </si>
  <si>
    <t>Gráfica 31. Balance de GLP anual.</t>
  </si>
  <si>
    <t>Gráfica 32. Opciones de adición de producción por fuente, mensual</t>
  </si>
  <si>
    <t>Gráfica 33. Balance de GLP mensual</t>
  </si>
  <si>
    <t>Gráfica 34. Volúmenes transportados por tubería en el 2017</t>
  </si>
  <si>
    <t>Gráfica 35. Balance de GLP para identificar necesidades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</si>
</sst>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_-;\-* #,##0.000_-;_-* &quot;-&quot;??_-;_-@_-"/>
  </numFmts>
  <fonts count="2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8"/>
      <color theme="1"/>
      <name val="Arial"/>
      <family val="2"/>
    </font>
    <font>
      <b/>
      <sz val="8"/>
      <color rgb="FF333333"/>
      <name val="Arial"/>
      <family val="2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rgb="FF333333"/>
      <name val="Arial"/>
      <family val="2"/>
    </font>
    <font>
      <sz val="8"/>
      <color rgb="FFFF0000"/>
      <name val="Calibri"/>
      <family val="2"/>
      <charset val="1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499984740745262"/>
        <bgColor indexed="64"/>
      </patternFill>
    </fill>
    <fill>
      <patternFill patternType="solid">
        <fgColor theme="6" tint="0.749992370372631"/>
        <bgColor indexed="64"/>
      </patternFill>
    </fill>
    <fill>
      <patternFill patternType="solid">
        <fgColor theme="6" tint="0.24997711111789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0" fillId="0" borderId="0" xfId="2" applyNumberFormat="1" applyFont="1"/>
    <xf numFmtId="10" fontId="0" fillId="0" borderId="0" xfId="0" applyNumberFormat="1"/>
    <xf numFmtId="43" fontId="0" fillId="0" borderId="0" xfId="0" applyNumberFormat="1"/>
    <xf numFmtId="0" fontId="0" fillId="0" borderId="0" xfId="0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/>
    <xf numFmtId="164" fontId="0" fillId="0" borderId="0" xfId="1" applyNumberFormat="1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43" fontId="0" fillId="0" borderId="0" xfId="1" applyFont="1"/>
    <xf numFmtId="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43" fontId="0" fillId="0" borderId="0" xfId="1" applyFont="1" applyFill="1"/>
    <xf numFmtId="10" fontId="0" fillId="0" borderId="0" xfId="6" applyNumberFormat="1" applyFont="1"/>
    <xf numFmtId="9" fontId="0" fillId="0" borderId="0" xfId="6" applyFont="1"/>
    <xf numFmtId="43" fontId="0" fillId="0" borderId="0" xfId="5" applyFont="1" applyFill="1" applyAlignment="1">
      <alignment horizontal="center" vertical="center"/>
    </xf>
    <xf numFmtId="0" fontId="0" fillId="0" borderId="0" xfId="0" applyFill="1"/>
    <xf numFmtId="0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3" fillId="0" borderId="0" xfId="0" applyFont="1"/>
    <xf numFmtId="164" fontId="0" fillId="0" borderId="0" xfId="1" applyNumberFormat="1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3" fillId="0" borderId="0" xfId="0" applyNumberFormat="1" applyFont="1"/>
    <xf numFmtId="10" fontId="3" fillId="0" borderId="0" xfId="2" applyNumberFormat="1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/>
    <xf numFmtId="43" fontId="3" fillId="0" borderId="0" xfId="0" applyNumberFormat="1" applyFont="1" applyFill="1"/>
    <xf numFmtId="43" fontId="3" fillId="0" borderId="0" xfId="1" applyFont="1" applyFill="1"/>
    <xf numFmtId="43" fontId="6" fillId="0" borderId="0" xfId="1" applyFont="1" applyFill="1" applyAlignment="1">
      <alignment horizontal="center" vertical="center"/>
    </xf>
    <xf numFmtId="10" fontId="6" fillId="0" borderId="0" xfId="2" applyNumberFormat="1" applyFont="1"/>
    <xf numFmtId="43" fontId="6" fillId="0" borderId="0" xfId="1" applyFont="1" applyFill="1"/>
    <xf numFmtId="0" fontId="6" fillId="0" borderId="0" xfId="0" applyFont="1" applyAlignment="1">
      <alignment horizontal="center"/>
    </xf>
    <xf numFmtId="164" fontId="3" fillId="0" borderId="0" xfId="1" applyNumberFormat="1" applyFont="1" applyFill="1"/>
    <xf numFmtId="167" fontId="3" fillId="0" borderId="0" xfId="1" applyNumberFormat="1" applyFont="1" applyFill="1"/>
    <xf numFmtId="166" fontId="3" fillId="0" borderId="0" xfId="1" applyNumberFormat="1" applyFont="1" applyFill="1"/>
    <xf numFmtId="0" fontId="6" fillId="0" borderId="0" xfId="0" applyFont="1" applyFill="1"/>
    <xf numFmtId="10" fontId="3" fillId="0" borderId="0" xfId="2" applyNumberFormat="1" applyFont="1" applyFill="1"/>
    <xf numFmtId="10" fontId="6" fillId="0" borderId="0" xfId="2" applyNumberFormat="1" applyFont="1" applyFill="1"/>
    <xf numFmtId="43" fontId="3" fillId="0" borderId="0" xfId="0" applyNumberFormat="1" applyFont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2" applyNumberFormat="1" applyFont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17" fontId="4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3" fontId="14" fillId="0" borderId="9" xfId="1" applyNumberFormat="1" applyFont="1" applyFill="1" applyBorder="1" applyAlignment="1">
      <alignment horizontal="right" vertical="center" wrapText="1"/>
    </xf>
    <xf numFmtId="43" fontId="0" fillId="0" borderId="0" xfId="0" applyNumberFormat="1" applyFill="1"/>
    <xf numFmtId="0" fontId="13" fillId="0" borderId="9" xfId="0" applyFont="1" applyFill="1" applyBorder="1" applyAlignment="1">
      <alignment horizontal="left" vertical="center" indent="1"/>
    </xf>
    <xf numFmtId="0" fontId="4" fillId="0" borderId="0" xfId="0" applyFont="1" applyFill="1"/>
    <xf numFmtId="0" fontId="13" fillId="0" borderId="9" xfId="0" applyFont="1" applyFill="1" applyBorder="1" applyAlignment="1">
      <alignment horizontal="left" vertical="center" wrapText="1" indent="2"/>
    </xf>
    <xf numFmtId="0" fontId="9" fillId="0" borderId="0" xfId="3"/>
    <xf numFmtId="0" fontId="2" fillId="3" borderId="0" xfId="0" applyFont="1" applyFill="1"/>
    <xf numFmtId="165" fontId="0" fillId="0" borderId="0" xfId="2" applyNumberFormat="1" applyFont="1" applyAlignment="1">
      <alignment horizontal="center" vertical="center"/>
    </xf>
    <xf numFmtId="17" fontId="11" fillId="0" borderId="0" xfId="0" applyNumberFormat="1" applyFont="1" applyFill="1" applyAlignment="1">
      <alignment horizontal="left" vertical="center"/>
    </xf>
    <xf numFmtId="9" fontId="12" fillId="0" borderId="0" xfId="2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/>
    <xf numFmtId="49" fontId="11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 wrapText="1"/>
    </xf>
    <xf numFmtId="166" fontId="0" fillId="0" borderId="0" xfId="1" applyNumberFormat="1" applyFont="1"/>
    <xf numFmtId="49" fontId="11" fillId="8" borderId="0" xfId="4" applyNumberFormat="1" applyFont="1" applyFill="1" applyAlignment="1">
      <alignment horizontal="center" vertical="center"/>
    </xf>
    <xf numFmtId="0" fontId="5" fillId="0" borderId="0" xfId="4"/>
    <xf numFmtId="43" fontId="0" fillId="0" borderId="0" xfId="5" applyFont="1"/>
    <xf numFmtId="43" fontId="5" fillId="0" borderId="0" xfId="4" applyNumberFormat="1"/>
    <xf numFmtId="0" fontId="5" fillId="0" borderId="0" xfId="4" applyAlignment="1">
      <alignment horizontal="center" vertical="center"/>
    </xf>
    <xf numFmtId="0" fontId="5" fillId="0" borderId="0" xfId="4" applyFill="1"/>
    <xf numFmtId="49" fontId="11" fillId="0" borderId="0" xfId="4" applyNumberFormat="1" applyFont="1" applyFill="1" applyAlignment="1">
      <alignment horizontal="center" vertical="center"/>
    </xf>
    <xf numFmtId="49" fontId="11" fillId="0" borderId="0" xfId="4" applyNumberFormat="1" applyFont="1" applyFill="1" applyAlignment="1">
      <alignment horizontal="left" vertical="center"/>
    </xf>
    <xf numFmtId="49" fontId="11" fillId="0" borderId="0" xfId="4" applyNumberFormat="1" applyFont="1" applyFill="1" applyAlignment="1">
      <alignment horizontal="left" vertical="center" wrapText="1"/>
    </xf>
    <xf numFmtId="43" fontId="5" fillId="0" borderId="0" xfId="4" applyNumberFormat="1" applyFont="1" applyFill="1"/>
    <xf numFmtId="43" fontId="5" fillId="0" borderId="0" xfId="4" applyNumberFormat="1" applyFont="1"/>
    <xf numFmtId="0" fontId="5" fillId="0" borderId="0" xfId="4" applyFont="1"/>
    <xf numFmtId="0" fontId="4" fillId="9" borderId="0" xfId="0" applyFont="1" applyFill="1"/>
    <xf numFmtId="0" fontId="0" fillId="9" borderId="0" xfId="0" applyFill="1"/>
    <xf numFmtId="17" fontId="0" fillId="0" borderId="0" xfId="0" applyNumberFormat="1"/>
    <xf numFmtId="164" fontId="0" fillId="10" borderId="0" xfId="1" applyNumberFormat="1" applyFont="1" applyFill="1"/>
    <xf numFmtId="164" fontId="0" fillId="2" borderId="0" xfId="1" applyNumberFormat="1" applyFont="1" applyFill="1"/>
    <xf numFmtId="17" fontId="17" fillId="0" borderId="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3" fontId="0" fillId="11" borderId="0" xfId="0" applyNumberFormat="1" applyFill="1"/>
    <xf numFmtId="3" fontId="0" fillId="0" borderId="0" xfId="0" applyNumberFormat="1" applyFill="1"/>
    <xf numFmtId="0" fontId="12" fillId="0" borderId="0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center" vertical="center"/>
    </xf>
    <xf numFmtId="17" fontId="18" fillId="0" borderId="0" xfId="0" applyNumberFormat="1" applyFont="1" applyFill="1" applyBorder="1" applyAlignment="1">
      <alignment horizontal="center" vertical="center"/>
    </xf>
    <xf numFmtId="17" fontId="18" fillId="9" borderId="0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2" fillId="5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17" fontId="4" fillId="0" borderId="0" xfId="4" applyNumberFormat="1" applyFont="1" applyAlignment="1">
      <alignment horizontal="center" vertical="center"/>
    </xf>
    <xf numFmtId="164" fontId="0" fillId="0" borderId="0" xfId="5" applyNumberFormat="1" applyFont="1" applyAlignment="1">
      <alignment horizontal="center" vertical="center"/>
    </xf>
    <xf numFmtId="164" fontId="5" fillId="0" borderId="0" xfId="4" applyNumberFormat="1" applyAlignment="1">
      <alignment horizontal="center" vertical="center"/>
    </xf>
    <xf numFmtId="9" fontId="0" fillId="0" borderId="0" xfId="6" applyFont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" fontId="2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wrapText="1"/>
    </xf>
    <xf numFmtId="17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9" fillId="2" borderId="12" xfId="3" quotePrefix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2" borderId="12" xfId="3" applyFill="1" applyBorder="1" applyAlignment="1">
      <alignment horizontal="left" vertical="center"/>
    </xf>
    <xf numFmtId="0" fontId="9" fillId="2" borderId="0" xfId="3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0" fillId="2" borderId="0" xfId="0" applyFill="1" applyBorder="1"/>
    <xf numFmtId="0" fontId="5" fillId="2" borderId="0" xfId="0" applyFont="1" applyFill="1" applyBorder="1" applyAlignment="1">
      <alignment vertical="top" wrapText="1"/>
    </xf>
    <xf numFmtId="0" fontId="0" fillId="2" borderId="12" xfId="0" applyFill="1" applyBorder="1"/>
    <xf numFmtId="0" fontId="0" fillId="2" borderId="14" xfId="0" applyFill="1" applyBorder="1"/>
    <xf numFmtId="0" fontId="22" fillId="2" borderId="12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/>
    <xf numFmtId="0" fontId="8" fillId="7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Millares [0] 5" xfId="7"/>
    <cellStyle name="Millares 2" xfId="5"/>
    <cellStyle name="Normal" xfId="0" builtinId="0"/>
    <cellStyle name="Normal 2" xfId="4"/>
    <cellStyle name="Porcentaje" xfId="2" builtinId="5"/>
    <cellStyle name="Porcentaje 2" xfId="6"/>
  </cellStyles>
  <dxfs count="0"/>
  <tableStyles count="0" defaultTableStyle="TableStyleMedium2" defaultPivotStyle="PivotStyleLight16"/>
  <colors>
    <mruColors>
      <color rgb="FF003203"/>
      <color rgb="FFDBC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1'!$E$4:$E$7</c:f>
              <c:strCache>
                <c:ptCount val="4"/>
                <c:pt idx="0">
                  <c:v>Refinerías</c:v>
                </c:pt>
                <c:pt idx="1">
                  <c:v>Cusiana</c:v>
                </c:pt>
                <c:pt idx="2">
                  <c:v>Otros campos</c:v>
                </c:pt>
                <c:pt idx="3">
                  <c:v>Importación</c:v>
                </c:pt>
              </c:strCache>
            </c:strRef>
          </c:cat>
          <c:val>
            <c:numRef>
              <c:f>'Gráfica 1'!$F$4:$F$7</c:f>
              <c:numCache>
                <c:formatCode>0%</c:formatCode>
                <c:ptCount val="4"/>
                <c:pt idx="0">
                  <c:v>0.53004724508468348</c:v>
                </c:pt>
                <c:pt idx="1">
                  <c:v>0.30401175009848441</c:v>
                </c:pt>
                <c:pt idx="2">
                  <c:v>0.12708693314544522</c:v>
                </c:pt>
                <c:pt idx="3">
                  <c:v>3.8854071671387005E-2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'Gráficas 10 - 12'!$A$14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'Gráficas 10 - 12'!$B$13:$M$13</c:f>
              <c:strCache>
                <c:ptCount val="12"/>
                <c:pt idx="0">
                  <c:v>Apiay</c:v>
                </c:pt>
                <c:pt idx="1">
                  <c:v>Barranca</c:v>
                </c:pt>
                <c:pt idx="2">
                  <c:v>Cartagena</c:v>
                </c:pt>
                <c:pt idx="3">
                  <c:v>Cusiana</c:v>
                </c:pt>
                <c:pt idx="4">
                  <c:v>Dina</c:v>
                </c:pt>
                <c:pt idx="5">
                  <c:v>Imp Ecopetrol</c:v>
                </c:pt>
                <c:pt idx="6">
                  <c:v>La punta</c:v>
                </c:pt>
                <c:pt idx="7">
                  <c:v>Floreña</c:v>
                </c:pt>
                <c:pt idx="8">
                  <c:v>Toqui toqui</c:v>
                </c:pt>
                <c:pt idx="9">
                  <c:v>Capachos</c:v>
                </c:pt>
                <c:pt idx="10">
                  <c:v>Corcel</c:v>
                </c:pt>
                <c:pt idx="11">
                  <c:v>Imp Okianus</c:v>
                </c:pt>
              </c:strCache>
            </c:strRef>
          </c:cat>
          <c:val>
            <c:numRef>
              <c:f>'Gráficas 10 - 12'!$B$14:$M$14</c:f>
              <c:numCache>
                <c:formatCode>0%</c:formatCode>
                <c:ptCount val="12"/>
                <c:pt idx="0">
                  <c:v>2.1835282430235303E-2</c:v>
                </c:pt>
                <c:pt idx="1">
                  <c:v>0.32013675431995914</c:v>
                </c:pt>
                <c:pt idx="2">
                  <c:v>0.14781613914890612</c:v>
                </c:pt>
                <c:pt idx="3">
                  <c:v>0.35244234093655946</c:v>
                </c:pt>
                <c:pt idx="4">
                  <c:v>8.5823528984644813E-3</c:v>
                </c:pt>
                <c:pt idx="5">
                  <c:v>2.4451198769347583E-2</c:v>
                </c:pt>
                <c:pt idx="6">
                  <c:v>6.8926141092509035E-3</c:v>
                </c:pt>
                <c:pt idx="7">
                  <c:v>9.263312189570623E-2</c:v>
                </c:pt>
                <c:pt idx="8">
                  <c:v>5.0667458986906992E-3</c:v>
                </c:pt>
                <c:pt idx="9">
                  <c:v>0</c:v>
                </c:pt>
                <c:pt idx="10">
                  <c:v>9.1225243342770383E-3</c:v>
                </c:pt>
                <c:pt idx="11">
                  <c:v>1.1020925258603129E-2</c:v>
                </c:pt>
              </c:numCache>
            </c:numRef>
          </c:val>
        </c:ser>
        <c:ser>
          <c:idx val="2"/>
          <c:order val="2"/>
          <c:tx>
            <c:strRef>
              <c:f>'Gráficas 10 - 12'!$A$16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'Gráficas 10 - 12'!$B$13:$M$13</c:f>
              <c:strCache>
                <c:ptCount val="12"/>
                <c:pt idx="0">
                  <c:v>Apiay</c:v>
                </c:pt>
                <c:pt idx="1">
                  <c:v>Barranca</c:v>
                </c:pt>
                <c:pt idx="2">
                  <c:v>Cartagena</c:v>
                </c:pt>
                <c:pt idx="3">
                  <c:v>Cusiana</c:v>
                </c:pt>
                <c:pt idx="4">
                  <c:v>Dina</c:v>
                </c:pt>
                <c:pt idx="5">
                  <c:v>Imp Ecopetrol</c:v>
                </c:pt>
                <c:pt idx="6">
                  <c:v>La punta</c:v>
                </c:pt>
                <c:pt idx="7">
                  <c:v>Floreña</c:v>
                </c:pt>
                <c:pt idx="8">
                  <c:v>Toqui toqui</c:v>
                </c:pt>
                <c:pt idx="9">
                  <c:v>Capachos</c:v>
                </c:pt>
                <c:pt idx="10">
                  <c:v>Corcel</c:v>
                </c:pt>
                <c:pt idx="11">
                  <c:v>Imp Okianus</c:v>
                </c:pt>
              </c:strCache>
            </c:strRef>
          </c:cat>
          <c:val>
            <c:numRef>
              <c:f>'Gráficas 10 - 12'!$B$16:$M$16</c:f>
              <c:numCache>
                <c:formatCode>0%</c:formatCode>
                <c:ptCount val="12"/>
                <c:pt idx="0">
                  <c:v>1.9909802352850944E-2</c:v>
                </c:pt>
                <c:pt idx="1">
                  <c:v>0.30498806379864313</c:v>
                </c:pt>
                <c:pt idx="2">
                  <c:v>0.17243061427516956</c:v>
                </c:pt>
                <c:pt idx="3">
                  <c:v>0.40414622863460098</c:v>
                </c:pt>
                <c:pt idx="4">
                  <c:v>9.0049479191183415E-3</c:v>
                </c:pt>
                <c:pt idx="5">
                  <c:v>0</c:v>
                </c:pt>
                <c:pt idx="6">
                  <c:v>1.8544795843655777E-2</c:v>
                </c:pt>
                <c:pt idx="7">
                  <c:v>1.8496383157123812E-2</c:v>
                </c:pt>
                <c:pt idx="8">
                  <c:v>4.9352549559089865E-3</c:v>
                </c:pt>
                <c:pt idx="9">
                  <c:v>2.9796638761653765E-2</c:v>
                </c:pt>
                <c:pt idx="10">
                  <c:v>8.3316519602699042E-3</c:v>
                </c:pt>
                <c:pt idx="11">
                  <c:v>9.4156183410047372E-3</c:v>
                </c:pt>
              </c:numCache>
            </c:numRef>
          </c:val>
        </c:ser>
        <c:ser>
          <c:idx val="4"/>
          <c:order val="4"/>
          <c:tx>
            <c:strRef>
              <c:f>'Gráficas 10 - 12'!$A$18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'Gráficas 10 - 12'!$B$13:$M$13</c:f>
              <c:strCache>
                <c:ptCount val="12"/>
                <c:pt idx="0">
                  <c:v>Apiay</c:v>
                </c:pt>
                <c:pt idx="1">
                  <c:v>Barranca</c:v>
                </c:pt>
                <c:pt idx="2">
                  <c:v>Cartagena</c:v>
                </c:pt>
                <c:pt idx="3">
                  <c:v>Cusiana</c:v>
                </c:pt>
                <c:pt idx="4">
                  <c:v>Dina</c:v>
                </c:pt>
                <c:pt idx="5">
                  <c:v>Imp Ecopetrol</c:v>
                </c:pt>
                <c:pt idx="6">
                  <c:v>La punta</c:v>
                </c:pt>
                <c:pt idx="7">
                  <c:v>Floreña</c:v>
                </c:pt>
                <c:pt idx="8">
                  <c:v>Toqui toqui</c:v>
                </c:pt>
                <c:pt idx="9">
                  <c:v>Capachos</c:v>
                </c:pt>
                <c:pt idx="10">
                  <c:v>Corcel</c:v>
                </c:pt>
                <c:pt idx="11">
                  <c:v>Imp Okianus</c:v>
                </c:pt>
              </c:strCache>
            </c:strRef>
          </c:cat>
          <c:val>
            <c:numRef>
              <c:f>'Gráficas 10 - 12'!$B$18:$M$18</c:f>
              <c:numCache>
                <c:formatCode>0%</c:formatCode>
                <c:ptCount val="12"/>
                <c:pt idx="0">
                  <c:v>0</c:v>
                </c:pt>
                <c:pt idx="1">
                  <c:v>0.32153791290282918</c:v>
                </c:pt>
                <c:pt idx="2">
                  <c:v>0.20153370180937696</c:v>
                </c:pt>
                <c:pt idx="3">
                  <c:v>0.41659452142364817</c:v>
                </c:pt>
                <c:pt idx="4">
                  <c:v>8.714284744890775E-3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5.1363396738120055E-3</c:v>
                </c:pt>
                <c:pt idx="9">
                  <c:v>2.8562476942751078E-2</c:v>
                </c:pt>
                <c:pt idx="10">
                  <c:v>8.1570931249587229E-3</c:v>
                </c:pt>
                <c:pt idx="11">
                  <c:v>9.763669377733002E-3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axId val="-101210864"/>
        <c:axId val="-1012103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'Gráficas 10 - 12'!$A$15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'Gráficas 10 - 12'!$B$13:$M$13</c15:sqref>
                        </c15:formulaRef>
                      </c:ext>
                    </c:extLst>
                    <c:strCache>
                      <c:ptCount val="12"/>
                      <c:pt idx="0">
                        <c:v>Apiay</c:v>
                      </c:pt>
                      <c:pt idx="1">
                        <c:v>Barranca</c:v>
                      </c:pt>
                      <c:pt idx="2">
                        <c:v>Cartagena</c:v>
                      </c:pt>
                      <c:pt idx="3">
                        <c:v>Cusiana</c:v>
                      </c:pt>
                      <c:pt idx="4">
                        <c:v>Dina</c:v>
                      </c:pt>
                      <c:pt idx="5">
                        <c:v>Imp Ecopetrol</c:v>
                      </c:pt>
                      <c:pt idx="6">
                        <c:v>La punta</c:v>
                      </c:pt>
                      <c:pt idx="7">
                        <c:v>Floreña</c:v>
                      </c:pt>
                      <c:pt idx="8">
                        <c:v>Toqui toqui</c:v>
                      </c:pt>
                      <c:pt idx="9">
                        <c:v>Capachos</c:v>
                      </c:pt>
                      <c:pt idx="10">
                        <c:v>Corcel</c:v>
                      </c:pt>
                      <c:pt idx="11">
                        <c:v>Imp Okianus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'Gráficas 10 - 12'!$B$15:$L$15</c15:sqref>
                        </c15:formulaRef>
                      </c:ext>
                    </c:extLst>
                    <c:numCache>
                      <c:formatCode>0%</c:formatCode>
                      <c:ptCount val="11"/>
                      <c:pt idx="0">
                        <c:v>1.9518937827986863E-2</c:v>
                      </c:pt>
                      <c:pt idx="1">
                        <c:v>0.30932287014652177</c:v>
                      </c:pt>
                      <c:pt idx="2">
                        <c:v>0.14969206886860845</c:v>
                      </c:pt>
                      <c:pt idx="3">
                        <c:v>0.36217334088230857</c:v>
                      </c:pt>
                      <c:pt idx="4">
                        <c:v>8.6245357862057177E-3</c:v>
                      </c:pt>
                      <c:pt idx="5">
                        <c:v>0</c:v>
                      </c:pt>
                      <c:pt idx="6">
                        <c:v>1.1777333063470879E-2</c:v>
                      </c:pt>
                      <c:pt idx="7">
                        <c:v>0.10094103497477261</c:v>
                      </c:pt>
                      <c:pt idx="8">
                        <c:v>4.4888933049050421E-3</c:v>
                      </c:pt>
                      <c:pt idx="9">
                        <c:v>1.711688017922661E-2</c:v>
                      </c:pt>
                      <c:pt idx="10">
                        <c:v>7.8111665537480314E-3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10 - 12'!$A$17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10 - 12'!$B$13:$M$13</c15:sqref>
                        </c15:formulaRef>
                      </c:ext>
                    </c:extLst>
                    <c:strCache>
                      <c:ptCount val="12"/>
                      <c:pt idx="0">
                        <c:v>Apiay</c:v>
                      </c:pt>
                      <c:pt idx="1">
                        <c:v>Barranca</c:v>
                      </c:pt>
                      <c:pt idx="2">
                        <c:v>Cartagena</c:v>
                      </c:pt>
                      <c:pt idx="3">
                        <c:v>Cusiana</c:v>
                      </c:pt>
                      <c:pt idx="4">
                        <c:v>Dina</c:v>
                      </c:pt>
                      <c:pt idx="5">
                        <c:v>Imp Ecopetrol</c:v>
                      </c:pt>
                      <c:pt idx="6">
                        <c:v>La punta</c:v>
                      </c:pt>
                      <c:pt idx="7">
                        <c:v>Floreña</c:v>
                      </c:pt>
                      <c:pt idx="8">
                        <c:v>Toqui toqui</c:v>
                      </c:pt>
                      <c:pt idx="9">
                        <c:v>Capachos</c:v>
                      </c:pt>
                      <c:pt idx="10">
                        <c:v>Corcel</c:v>
                      </c:pt>
                      <c:pt idx="11">
                        <c:v>Imp Okianus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10 - 12'!$B$17:$L$17</c15:sqref>
                        </c15:formulaRef>
                      </c:ext>
                    </c:extLst>
                    <c:numCache>
                      <c:formatCode>0%</c:formatCode>
                      <c:ptCount val="11"/>
                      <c:pt idx="0">
                        <c:v>0</c:v>
                      </c:pt>
                      <c:pt idx="1">
                        <c:v>0.31810290196636826</c:v>
                      </c:pt>
                      <c:pt idx="2">
                        <c:v>0.18831508451936446</c:v>
                      </c:pt>
                      <c:pt idx="3">
                        <c:v>0.42506832282887419</c:v>
                      </c:pt>
                      <c:pt idx="4">
                        <c:v>9.2234722152074958E-3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5.2157212102490061E-3</c:v>
                      </c:pt>
                      <c:pt idx="9">
                        <c:v>3.5633371119380107E-2</c:v>
                      </c:pt>
                      <c:pt idx="10">
                        <c:v>8.5265603802461062E-3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0121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0320"/>
        <c:crosses val="autoZero"/>
        <c:auto val="1"/>
        <c:lblAlgn val="ctr"/>
        <c:lblOffset val="100"/>
        <c:noMultiLvlLbl val="0"/>
      </c:catAx>
      <c:valAx>
        <c:axId val="-101210320"/>
        <c:scaling>
          <c:orientation val="minMax"/>
          <c:max val="0.45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689637295789509"/>
          <c:y val="0.10363296393070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'Gráficas 10 - 12'!$A$22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'Gráficas 10 - 12'!$B$21:$E$21</c:f>
              <c:strCache>
                <c:ptCount val="4"/>
                <c:pt idx="0">
                  <c:v>Cusiana</c:v>
                </c:pt>
                <c:pt idx="1">
                  <c:v>Barranca</c:v>
                </c:pt>
                <c:pt idx="2">
                  <c:v>Cartagena</c:v>
                </c:pt>
                <c:pt idx="3">
                  <c:v>Otros</c:v>
                </c:pt>
              </c:strCache>
            </c:strRef>
          </c:cat>
          <c:val>
            <c:numRef>
              <c:f>'Gráficas 10 - 12'!$B$22:$E$22</c:f>
              <c:numCache>
                <c:formatCode>0.00%</c:formatCode>
                <c:ptCount val="4"/>
                <c:pt idx="0">
                  <c:v>0.35244234093655946</c:v>
                </c:pt>
                <c:pt idx="1">
                  <c:v>0.32013675431995914</c:v>
                </c:pt>
                <c:pt idx="2">
                  <c:v>0.14781613914890612</c:v>
                </c:pt>
                <c:pt idx="3">
                  <c:v>0.17960476559457536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38423966908064"/>
          <c:y val="0.1073194951018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'Gráficas 10 - 12'!$A$23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'Gráficas 10 - 12'!$B$20:$E$21</c:f>
              <c:strCache>
                <c:ptCount val="4"/>
                <c:pt idx="0">
                  <c:v>Cusiana</c:v>
                </c:pt>
                <c:pt idx="1">
                  <c:v>Barranca</c:v>
                </c:pt>
                <c:pt idx="2">
                  <c:v>Cartagena</c:v>
                </c:pt>
                <c:pt idx="3">
                  <c:v>Otros</c:v>
                </c:pt>
              </c:strCache>
            </c:strRef>
          </c:cat>
          <c:val>
            <c:numRef>
              <c:f>'Gráficas 10 - 12'!$B$23:$E$23</c:f>
              <c:numCache>
                <c:formatCode>0.00%</c:formatCode>
                <c:ptCount val="4"/>
                <c:pt idx="0">
                  <c:v>0.36217334088230857</c:v>
                </c:pt>
                <c:pt idx="1">
                  <c:v>0.30932287014652177</c:v>
                </c:pt>
                <c:pt idx="2">
                  <c:v>0.14969206886860845</c:v>
                </c:pt>
                <c:pt idx="3">
                  <c:v>0.17881172010256144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331975632231064"/>
          <c:y val="0.12216204564438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'Gráficas 10 - 12'!$A$24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'Gráficas 10 - 12'!$B$21:$E$21</c:f>
              <c:strCache>
                <c:ptCount val="4"/>
                <c:pt idx="0">
                  <c:v>Cusiana</c:v>
                </c:pt>
                <c:pt idx="1">
                  <c:v>Barranca</c:v>
                </c:pt>
                <c:pt idx="2">
                  <c:v>Cartagena</c:v>
                </c:pt>
                <c:pt idx="3">
                  <c:v>Otros</c:v>
                </c:pt>
              </c:strCache>
            </c:strRef>
          </c:cat>
          <c:val>
            <c:numRef>
              <c:f>'Gráficas 10 - 12'!$B$24:$E$24</c:f>
              <c:numCache>
                <c:formatCode>0.00%</c:formatCode>
                <c:ptCount val="4"/>
                <c:pt idx="0">
                  <c:v>0.40414622863460098</c:v>
                </c:pt>
                <c:pt idx="1">
                  <c:v>0.30498806379864313</c:v>
                </c:pt>
                <c:pt idx="2">
                  <c:v>0.17243061427516956</c:v>
                </c:pt>
                <c:pt idx="3">
                  <c:v>0.11843509329158627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757103254483061"/>
          <c:y val="0.11681488565834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'Gráficas 10 - 12'!$A$25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3.304920819526596E-2"/>
                  <c:y val="0.10905395364141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'Gráficas 10 - 12'!$B$21:$E$21</c:f>
              <c:strCache>
                <c:ptCount val="4"/>
                <c:pt idx="0">
                  <c:v>Cusiana</c:v>
                </c:pt>
                <c:pt idx="1">
                  <c:v>Barranca</c:v>
                </c:pt>
                <c:pt idx="2">
                  <c:v>Cartagena</c:v>
                </c:pt>
                <c:pt idx="3">
                  <c:v>Otros</c:v>
                </c:pt>
              </c:strCache>
            </c:strRef>
          </c:cat>
          <c:val>
            <c:numRef>
              <c:f>'Gráficas 10 - 12'!$B$25:$E$25</c:f>
              <c:numCache>
                <c:formatCode>0.00%</c:formatCode>
                <c:ptCount val="4"/>
                <c:pt idx="0">
                  <c:v>0.42506832282887419</c:v>
                </c:pt>
                <c:pt idx="1">
                  <c:v>0.31810290196636826</c:v>
                </c:pt>
                <c:pt idx="2">
                  <c:v>0.18831508451936446</c:v>
                </c:pt>
                <c:pt idx="3">
                  <c:v>6.8513690685393175E-2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840452585872654"/>
          <c:y val="0.13487543611658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'Gráficas 10 - 12'!$A$26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3.4434171201742435E-2"/>
                  <c:y val="0.1144152928370206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'Gráficas 10 - 12'!$B$21:$E$21</c:f>
              <c:strCache>
                <c:ptCount val="4"/>
                <c:pt idx="0">
                  <c:v>Cusiana</c:v>
                </c:pt>
                <c:pt idx="1">
                  <c:v>Barranca</c:v>
                </c:pt>
                <c:pt idx="2">
                  <c:v>Cartagena</c:v>
                </c:pt>
                <c:pt idx="3">
                  <c:v>Otros</c:v>
                </c:pt>
              </c:strCache>
            </c:strRef>
          </c:cat>
          <c:val>
            <c:numRef>
              <c:f>'Gráficas 10 - 12'!$B$26:$E$26</c:f>
              <c:numCache>
                <c:formatCode>0.00%</c:formatCode>
                <c:ptCount val="4"/>
                <c:pt idx="0">
                  <c:v>0.41659452142364817</c:v>
                </c:pt>
                <c:pt idx="1">
                  <c:v>0.32153791290282918</c:v>
                </c:pt>
                <c:pt idx="2">
                  <c:v>0.20153370180937696</c:v>
                </c:pt>
                <c:pt idx="3">
                  <c:v>6.0333863864145583E-2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'Gráficas 10 - 12'!$I$21</c:f>
              <c:strCache>
                <c:ptCount val="1"/>
                <c:pt idx="0">
                  <c:v>Ecopetrol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10 - 12'!$H$22:$H$26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'Gráficas 10 - 12'!$I$22:$I$26</c:f>
              <c:numCache>
                <c:formatCode>0.00%</c:formatCode>
                <c:ptCount val="5"/>
                <c:pt idx="0">
                  <c:v>0.87526406850347205</c:v>
                </c:pt>
                <c:pt idx="1">
                  <c:v>0.84933175351163137</c:v>
                </c:pt>
                <c:pt idx="2">
                  <c:v>0.91047965698038302</c:v>
                </c:pt>
                <c:pt idx="3">
                  <c:v>0.94070978152981444</c:v>
                </c:pt>
                <c:pt idx="4">
                  <c:v>0.94838042088074503</c:v>
                </c:pt>
              </c:numCache>
            </c:numRef>
          </c:val>
        </c:ser>
        <c:ser>
          <c:idx val="1"/>
          <c:order val="1"/>
          <c:tx>
            <c:strRef>
              <c:f>'Gráficas 10 - 12'!$J$21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10 - 12'!$H$22:$H$26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'Gráficas 10 - 12'!$J$22:$J$26</c:f>
              <c:numCache>
                <c:formatCode>0.00%</c:formatCode>
                <c:ptCount val="5"/>
                <c:pt idx="0">
                  <c:v>0.12473593149652801</c:v>
                </c:pt>
                <c:pt idx="1">
                  <c:v>0.15066824648836888</c:v>
                </c:pt>
                <c:pt idx="2">
                  <c:v>8.9520343019616977E-2</c:v>
                </c:pt>
                <c:pt idx="3">
                  <c:v>5.9290218470185688E-2</c:v>
                </c:pt>
                <c:pt idx="4">
                  <c:v>5.1619579119254806E-2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-189298000"/>
        <c:axId val="-189407056"/>
      </c:barChart>
      <c:catAx>
        <c:axId val="-18929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89407056"/>
        <c:crosses val="autoZero"/>
        <c:auto val="1"/>
        <c:lblAlgn val="ctr"/>
        <c:lblOffset val="100"/>
        <c:noMultiLvlLbl val="0"/>
      </c:catAx>
      <c:valAx>
        <c:axId val="-189407056"/>
        <c:scaling>
          <c:orientation val="minMax"/>
          <c:max val="1"/>
          <c:min val="0"/>
        </c:scaling>
        <c:delete val="1"/>
        <c:axPos val="l"/>
        <c:numFmt formatCode="0.00%" sourceLinked="1"/>
        <c:majorTickMark val="none"/>
        <c:minorTickMark val="none"/>
        <c:tickLblPos val="nextTo"/>
        <c:crossAx val="-18929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'Gráfica 13'!$B$4</c:f>
              <c:strCache>
                <c:ptCount val="1"/>
                <c:pt idx="0">
                  <c:v>Barranca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13'!$A$5:$A$64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13'!$B$5:$B$64</c:f>
              <c:numCache>
                <c:formatCode>_-* #,##0_-;\-* #,##0_-;_-* "-"??_-;_-@_-</c:formatCode>
                <c:ptCount val="60"/>
                <c:pt idx="0">
                  <c:v>6381.0883079092955</c:v>
                </c:pt>
                <c:pt idx="1">
                  <c:v>5739.2825476274029</c:v>
                </c:pt>
                <c:pt idx="2">
                  <c:v>7149.9982093070448</c:v>
                </c:pt>
                <c:pt idx="3">
                  <c:v>6599.9950077650956</c:v>
                </c:pt>
                <c:pt idx="4">
                  <c:v>6429.9985565929519</c:v>
                </c:pt>
                <c:pt idx="5">
                  <c:v>6450.0000542634225</c:v>
                </c:pt>
                <c:pt idx="6">
                  <c:v>6359.119673638068</c:v>
                </c:pt>
                <c:pt idx="7">
                  <c:v>6695.4443685962369</c:v>
                </c:pt>
                <c:pt idx="8">
                  <c:v>6554.3269110763586</c:v>
                </c:pt>
                <c:pt idx="9">
                  <c:v>6545.579647309456</c:v>
                </c:pt>
                <c:pt idx="10">
                  <c:v>6432.3752945147262</c:v>
                </c:pt>
                <c:pt idx="11">
                  <c:v>6516.6138321805975</c:v>
                </c:pt>
                <c:pt idx="12">
                  <c:v>6532.0572023298546</c:v>
                </c:pt>
                <c:pt idx="13">
                  <c:v>6713.2102132443997</c:v>
                </c:pt>
                <c:pt idx="14">
                  <c:v>8051.8345920638667</c:v>
                </c:pt>
                <c:pt idx="15">
                  <c:v>6940.639071183843</c:v>
                </c:pt>
                <c:pt idx="16">
                  <c:v>6325.4763514576789</c:v>
                </c:pt>
                <c:pt idx="17">
                  <c:v>6208.9619298677817</c:v>
                </c:pt>
                <c:pt idx="18">
                  <c:v>6164.0643737838209</c:v>
                </c:pt>
                <c:pt idx="19">
                  <c:v>5615.9929500961007</c:v>
                </c:pt>
                <c:pt idx="20">
                  <c:v>4989.0333622376502</c:v>
                </c:pt>
                <c:pt idx="21">
                  <c:v>5812.068402300335</c:v>
                </c:pt>
                <c:pt idx="22">
                  <c:v>5356.0603018565689</c:v>
                </c:pt>
                <c:pt idx="23">
                  <c:v>6105.5358458745141</c:v>
                </c:pt>
                <c:pt idx="24">
                  <c:v>5934.1502510768578</c:v>
                </c:pt>
                <c:pt idx="25">
                  <c:v>5633.4874776299039</c:v>
                </c:pt>
                <c:pt idx="26">
                  <c:v>4364.0706683408744</c:v>
                </c:pt>
                <c:pt idx="27">
                  <c:v>5524.6350513494772</c:v>
                </c:pt>
                <c:pt idx="28">
                  <c:v>5718.3771763702325</c:v>
                </c:pt>
                <c:pt idx="29">
                  <c:v>5604.3371668632808</c:v>
                </c:pt>
                <c:pt idx="30">
                  <c:v>5578.855063482778</c:v>
                </c:pt>
                <c:pt idx="31">
                  <c:v>5593.9620004102317</c:v>
                </c:pt>
                <c:pt idx="32">
                  <c:v>5491.5886268206741</c:v>
                </c:pt>
                <c:pt idx="33">
                  <c:v>5654.9540877179088</c:v>
                </c:pt>
                <c:pt idx="34">
                  <c:v>6053.5406340789496</c:v>
                </c:pt>
                <c:pt idx="35">
                  <c:v>5942.8323987363128</c:v>
                </c:pt>
                <c:pt idx="36">
                  <c:v>5305.768961539171</c:v>
                </c:pt>
                <c:pt idx="37">
                  <c:v>5335.5704333802532</c:v>
                </c:pt>
                <c:pt idx="38">
                  <c:v>5309.7627494625212</c:v>
                </c:pt>
                <c:pt idx="39">
                  <c:v>5295.4480585089932</c:v>
                </c:pt>
                <c:pt idx="40">
                  <c:v>5704.6051196454209</c:v>
                </c:pt>
                <c:pt idx="41">
                  <c:v>5660.5106622199601</c:v>
                </c:pt>
                <c:pt idx="42">
                  <c:v>5340.020034055724</c:v>
                </c:pt>
                <c:pt idx="43">
                  <c:v>5655.9416820141705</c:v>
                </c:pt>
                <c:pt idx="44">
                  <c:v>5880.1472926350434</c:v>
                </c:pt>
                <c:pt idx="45">
                  <c:v>5786.6080042889816</c:v>
                </c:pt>
                <c:pt idx="46">
                  <c:v>5680.892003850533</c:v>
                </c:pt>
                <c:pt idx="47">
                  <c:v>5261.6202406908387</c:v>
                </c:pt>
                <c:pt idx="48">
                  <c:v>5418.7019972195421</c:v>
                </c:pt>
                <c:pt idx="49">
                  <c:v>5755.059250231433</c:v>
                </c:pt>
                <c:pt idx="50">
                  <c:v>7900.081503661153</c:v>
                </c:pt>
                <c:pt idx="51">
                  <c:v>5747.6577193517469</c:v>
                </c:pt>
                <c:pt idx="52">
                  <c:v>5404.669476064947</c:v>
                </c:pt>
                <c:pt idx="53">
                  <c:v>5401.2834384777589</c:v>
                </c:pt>
                <c:pt idx="54">
                  <c:v>5398.4291824347129</c:v>
                </c:pt>
                <c:pt idx="55">
                  <c:v>5395.422988807627</c:v>
                </c:pt>
                <c:pt idx="56">
                  <c:v>5390.3873431651418</c:v>
                </c:pt>
                <c:pt idx="57">
                  <c:v>5387.6307612832652</c:v>
                </c:pt>
                <c:pt idx="58">
                  <c:v>5384.8416213476639</c:v>
                </c:pt>
                <c:pt idx="59">
                  <c:v>5382.193566311531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 13'!$C$4</c:f>
              <c:strCache>
                <c:ptCount val="1"/>
                <c:pt idx="0">
                  <c:v>Cartagena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13'!$A$5:$A$64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13'!$C$5:$C$64</c:f>
              <c:numCache>
                <c:formatCode>_-* #,##0_-;\-* #,##0_-;_-* "-"??_-;_-@_-</c:formatCode>
                <c:ptCount val="60"/>
                <c:pt idx="0">
                  <c:v>2252.5465498336143</c:v>
                </c:pt>
                <c:pt idx="1">
                  <c:v>2198.1099037222039</c:v>
                </c:pt>
                <c:pt idx="2" formatCode="_-* #,##0.0_-;\-* #,##0.0_-;_-* &quot;-&quot;??_-;_-@_-">
                  <c:v>3299.9973996316921</c:v>
                </c:pt>
                <c:pt idx="3" formatCode="_-* #,##0.0_-;\-* #,##0.0_-;_-* &quot;-&quot;??_-;_-@_-">
                  <c:v>3150.0034277582217</c:v>
                </c:pt>
                <c:pt idx="4" formatCode="_-* #,##0.0_-;\-* #,##0.0_-;_-* &quot;-&quot;??_-;_-@_-">
                  <c:v>3400.0052007366126</c:v>
                </c:pt>
                <c:pt idx="5" formatCode="_-* #,##0.0_-;\-* #,##0.0_-;_-* &quot;-&quot;??_-;_-@_-">
                  <c:v>3400.0052007366126</c:v>
                </c:pt>
                <c:pt idx="6" formatCode="_-* #,##0.0_-;\-* #,##0.0_-;_-* &quot;-&quot;??_-;_-@_-">
                  <c:v>3100.3127533881611</c:v>
                </c:pt>
                <c:pt idx="7" formatCode="_-* #,##0.0_-;\-* #,##0.0_-;_-* &quot;-&quot;??_-;_-@_-">
                  <c:v>3099.8281392946369</c:v>
                </c:pt>
                <c:pt idx="8" formatCode="_-* #,##0.0_-;\-* #,##0.0_-;_-* &quot;-&quot;??_-;_-@_-">
                  <c:v>3100.099995981248</c:v>
                </c:pt>
                <c:pt idx="9" formatCode="_-* #,##0.0_-;\-* #,##0.0_-;_-* &quot;-&quot;??_-;_-@_-">
                  <c:v>2745.6934354884074</c:v>
                </c:pt>
                <c:pt idx="10" formatCode="_-* #,##0.0_-;\-* #,##0.0_-;_-* &quot;-&quot;??_-;_-@_-">
                  <c:v>3100.4782313713149</c:v>
                </c:pt>
                <c:pt idx="11" formatCode="_-* #,##0.0_-;\-* #,##0.0_-;_-* &quot;-&quot;??_-;_-@_-">
                  <c:v>3100.2181945406437</c:v>
                </c:pt>
                <c:pt idx="12" formatCode="_-* #,##0.0_-;\-* #,##0.0_-;_-* &quot;-&quot;??_-;_-@_-">
                  <c:v>2924.0905211847266</c:v>
                </c:pt>
                <c:pt idx="13" formatCode="_-* #,##0.0_-;\-* #,##0.0_-;_-* &quot;-&quot;??_-;_-@_-">
                  <c:v>3100.3600328119187</c:v>
                </c:pt>
                <c:pt idx="14" formatCode="_-* #,##0.0_-;\-* #,##0.0_-;_-* &quot;-&quot;??_-;_-@_-">
                  <c:v>3100.4427718034963</c:v>
                </c:pt>
                <c:pt idx="15" formatCode="_-* #,##0.0_-;\-* #,##0.0_-;_-* &quot;-&quot;??_-;_-@_-">
                  <c:v>3100.0408967015501</c:v>
                </c:pt>
                <c:pt idx="16" formatCode="_-* #,##0.0_-;\-* #,##0.0_-;_-* &quot;-&quot;??_-;_-@_-">
                  <c:v>3099.9226981421543</c:v>
                </c:pt>
                <c:pt idx="17" formatCode="_-* #,##0.0_-;\-* #,##0.0_-;_-* &quot;-&quot;??_-;_-@_-">
                  <c:v>3100.0054371337314</c:v>
                </c:pt>
                <c:pt idx="18" formatCode="_-* #,##0.0_-;\-* #,##0.0_-;_-* &quot;-&quot;??_-;_-@_-">
                  <c:v>3099.9699775659124</c:v>
                </c:pt>
                <c:pt idx="19" formatCode="_-* #,##0.0_-;\-* #,##0.0_-;_-* &quot;-&quot;??_-;_-@_-">
                  <c:v>2395.092868608117</c:v>
                </c:pt>
                <c:pt idx="20" formatCode="_-* #,##0.0_-;\-* #,##0.0_-;_-* &quot;-&quot;??_-;_-@_-">
                  <c:v>2984.8327608583095</c:v>
                </c:pt>
                <c:pt idx="21" formatCode="_-* #,##0.0_-;\-* #,##0.0_-;_-* &quot;-&quot;??_-;_-@_-">
                  <c:v>3100.3363931000399</c:v>
                </c:pt>
                <c:pt idx="22" formatCode="_-* #,##0.0_-;\-* #,##0.0_-;_-* &quot;-&quot;??_-;_-@_-">
                  <c:v>3099.9817974218522</c:v>
                </c:pt>
                <c:pt idx="23" formatCode="_-* #,##0.0_-;\-* #,##0.0_-;_-* &quot;-&quot;??_-;_-@_-">
                  <c:v>3100.4664115153755</c:v>
                </c:pt>
                <c:pt idx="24" formatCode="_-* #,##0.0_-;\-* #,##0.0_-;_-* &quot;-&quot;??_-;_-@_-">
                  <c:v>3100.4664115153755</c:v>
                </c:pt>
                <c:pt idx="25" formatCode="_-* #,##0.0_-;\-* #,##0.0_-;_-* &quot;-&quot;??_-;_-@_-">
                  <c:v>3190.0018202578135</c:v>
                </c:pt>
                <c:pt idx="26" formatCode="_-* #,##0.0_-;\-* #,##0.0_-;_-* &quot;-&quot;??_-;_-@_-">
                  <c:v>4050.002718566865</c:v>
                </c:pt>
                <c:pt idx="27" formatCode="_-* #,##0.0_-;\-* #,##0.0_-;_-* &quot;-&quot;??_-;_-@_-">
                  <c:v>3100.4664115153755</c:v>
                </c:pt>
                <c:pt idx="28" formatCode="_-* #,##0.0_-;\-* #,##0.0_-;_-* &quot;-&quot;??_-;_-@_-">
                  <c:v>3100.4664115153755</c:v>
                </c:pt>
                <c:pt idx="29" formatCode="_-* #,##0.0_-;\-* #,##0.0_-;_-* &quot;-&quot;??_-;_-@_-">
                  <c:v>3100.4664115153755</c:v>
                </c:pt>
                <c:pt idx="30" formatCode="_-* #,##0.0_-;\-* #,##0.0_-;_-* &quot;-&quot;??_-;_-@_-">
                  <c:v>3100.4664115153755</c:v>
                </c:pt>
                <c:pt idx="31" formatCode="_-* #,##0.0_-;\-* #,##0.0_-;_-* &quot;-&quot;??_-;_-@_-">
                  <c:v>3100.4664115153755</c:v>
                </c:pt>
                <c:pt idx="32" formatCode="_-* #,##0.0_-;\-* #,##0.0_-;_-* &quot;-&quot;??_-;_-@_-">
                  <c:v>3100.4664115153755</c:v>
                </c:pt>
                <c:pt idx="33" formatCode="_-* #,##0.0_-;\-* #,##0.0_-;_-* &quot;-&quot;??_-;_-@_-">
                  <c:v>2789.9942555500129</c:v>
                </c:pt>
                <c:pt idx="34" formatCode="_-* #,##0.0_-;\-* #,##0.0_-;_-* &quot;-&quot;??_-;_-@_-">
                  <c:v>3100.0054371337314</c:v>
                </c:pt>
                <c:pt idx="35" formatCode="_-* #,##0.0_-;\-* #,##0.0_-;_-* &quot;-&quot;??_-;_-@_-">
                  <c:v>3100.0054371337314</c:v>
                </c:pt>
                <c:pt idx="36" formatCode="_-* #,##0.0_-;\-* #,##0.0_-;_-* &quot;-&quot;??_-;_-@_-">
                  <c:v>3100.0054371337314</c:v>
                </c:pt>
                <c:pt idx="37" formatCode="_-* #,##0.0_-;\-* #,##0.0_-;_-* &quot;-&quot;??_-;_-@_-">
                  <c:v>3100.0054371337314</c:v>
                </c:pt>
                <c:pt idx="38" formatCode="_-* #,##0.0_-;\-* #,##0.0_-;_-* &quot;-&quot;??_-;_-@_-">
                  <c:v>3100.0054371337314</c:v>
                </c:pt>
                <c:pt idx="39" formatCode="_-* #,##0.0_-;\-* #,##0.0_-;_-* &quot;-&quot;??_-;_-@_-">
                  <c:v>3100.0054371337314</c:v>
                </c:pt>
                <c:pt idx="40" formatCode="_-* #,##0.0_-;\-* #,##0.0_-;_-* &quot;-&quot;??_-;_-@_-">
                  <c:v>3100.0054371337314</c:v>
                </c:pt>
                <c:pt idx="41" formatCode="_-* #,##0.0_-;\-* #,##0.0_-;_-* &quot;-&quot;??_-;_-@_-">
                  <c:v>2699.9978724259299</c:v>
                </c:pt>
                <c:pt idx="42" formatCode="_-* #,##0.0_-;\-* #,##0.0_-;_-* &quot;-&quot;??_-;_-@_-">
                  <c:v>3349.995390256182</c:v>
                </c:pt>
                <c:pt idx="43" formatCode="_-* #,##0.0_-;\-* #,##0.0_-;_-* &quot;-&quot;??_-;_-@_-">
                  <c:v>3450.0031913611028</c:v>
                </c:pt>
                <c:pt idx="44" formatCode="_-* #,##0.0_-;\-* #,##0.0_-;_-* &quot;-&quot;??_-;_-@_-">
                  <c:v>3549.999172610083</c:v>
                </c:pt>
                <c:pt idx="45" formatCode="_-* #,##0.0_-;\-* #,##0.0_-;_-* &quot;-&quot;??_-;_-@_-">
                  <c:v>3549.999172610083</c:v>
                </c:pt>
                <c:pt idx="46" formatCode="_-* #,##0.0_-;\-* #,##0.0_-;_-* &quot;-&quot;??_-;_-@_-">
                  <c:v>3549.999172610083</c:v>
                </c:pt>
                <c:pt idx="47" formatCode="_-* #,##0.0_-;\-* #,##0.0_-;_-* &quot;-&quot;??_-;_-@_-">
                  <c:v>3549.999172610083</c:v>
                </c:pt>
                <c:pt idx="48" formatCode="_-* #,##0.0_-;\-* #,##0.0_-;_-* &quot;-&quot;??_-;_-@_-">
                  <c:v>3549.999172610083</c:v>
                </c:pt>
                <c:pt idx="49" formatCode="_-* #,##0.0_-;\-* #,##0.0_-;_-* &quot;-&quot;??_-;_-@_-">
                  <c:v>3549.999172610083</c:v>
                </c:pt>
                <c:pt idx="50" formatCode="_-* #,##0.0_-;\-* #,##0.0_-;_-* &quot;-&quot;??_-;_-@_-">
                  <c:v>3549.999172610083</c:v>
                </c:pt>
                <c:pt idx="51" formatCode="_-* #,##0.0_-;\-* #,##0.0_-;_-* &quot;-&quot;??_-;_-@_-">
                  <c:v>3549.999172610083</c:v>
                </c:pt>
                <c:pt idx="52" formatCode="_-* #,##0.0_-;\-* #,##0.0_-;_-* &quot;-&quot;??_-;_-@_-">
                  <c:v>3549.999172610083</c:v>
                </c:pt>
                <c:pt idx="53" formatCode="_-* #,##0.0_-;\-* #,##0.0_-;_-* &quot;-&quot;??_-;_-@_-">
                  <c:v>3549.999172610083</c:v>
                </c:pt>
                <c:pt idx="54" formatCode="_-* #,##0.0_-;\-* #,##0.0_-;_-* &quot;-&quot;??_-;_-@_-">
                  <c:v>3549.999172610083</c:v>
                </c:pt>
                <c:pt idx="55" formatCode="_-* #,##0.0_-;\-* #,##0.0_-;_-* &quot;-&quot;??_-;_-@_-">
                  <c:v>3549.999172610083</c:v>
                </c:pt>
                <c:pt idx="56" formatCode="_-* #,##0.0_-;\-* #,##0.0_-;_-* &quot;-&quot;??_-;_-@_-">
                  <c:v>3549.999172610083</c:v>
                </c:pt>
                <c:pt idx="57" formatCode="_-* #,##0.0_-;\-* #,##0.0_-;_-* &quot;-&quot;??_-;_-@_-">
                  <c:v>3549.999172610083</c:v>
                </c:pt>
                <c:pt idx="58" formatCode="_-* #,##0.0_-;\-* #,##0.0_-;_-* &quot;-&quot;??_-;_-@_-">
                  <c:v>3549.999172610083</c:v>
                </c:pt>
                <c:pt idx="59" formatCode="_-* #,##0.0_-;\-* #,##0.0_-;_-* &quot;-&quot;??_-;_-@_-">
                  <c:v>3549.999172610083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 13'!$D$4</c:f>
              <c:strCache>
                <c:ptCount val="1"/>
                <c:pt idx="0">
                  <c:v>Cusiana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'Gráfica 13'!$A$5:$A$64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13'!$D$5:$D$64</c:f>
              <c:numCache>
                <c:formatCode>_-* #,##0_-;\-* #,##0_-;_-* "-"??_-;_-@_-</c:formatCode>
                <c:ptCount val="60"/>
                <c:pt idx="0">
                  <c:v>6130.704170060264</c:v>
                </c:pt>
                <c:pt idx="1">
                  <c:v>5850.1635069180156</c:v>
                </c:pt>
                <c:pt idx="2">
                  <c:v>6500.0052779299258</c:v>
                </c:pt>
                <c:pt idx="3">
                  <c:v>7199.9995308506723</c:v>
                </c:pt>
                <c:pt idx="4">
                  <c:v>7599.9962468053873</c:v>
                </c:pt>
                <c:pt idx="5">
                  <c:v>7599.9962468053873</c:v>
                </c:pt>
                <c:pt idx="6">
                  <c:v>7479.0260929126789</c:v>
                </c:pt>
                <c:pt idx="7">
                  <c:v>7476.0352659548889</c:v>
                </c:pt>
                <c:pt idx="8">
                  <c:v>7473.044438997099</c:v>
                </c:pt>
                <c:pt idx="9">
                  <c:v>7470.0653407724776</c:v>
                </c:pt>
                <c:pt idx="10">
                  <c:v>7467.0745138146895</c:v>
                </c:pt>
                <c:pt idx="11">
                  <c:v>7464.0836868568995</c:v>
                </c:pt>
                <c:pt idx="12">
                  <c:v>7461.1045886322781</c:v>
                </c:pt>
                <c:pt idx="13">
                  <c:v>7458.1137616744882</c:v>
                </c:pt>
                <c:pt idx="14">
                  <c:v>7455.1346634498668</c:v>
                </c:pt>
                <c:pt idx="15">
                  <c:v>5713.3122294327868</c:v>
                </c:pt>
                <c:pt idx="16">
                  <c:v>7449.1764670006214</c:v>
                </c:pt>
                <c:pt idx="17">
                  <c:v>7446.1973687760019</c:v>
                </c:pt>
                <c:pt idx="18">
                  <c:v>7443.2182705513796</c:v>
                </c:pt>
                <c:pt idx="19">
                  <c:v>7440.2391723267583</c:v>
                </c:pt>
                <c:pt idx="20">
                  <c:v>7437.2600741021351</c:v>
                </c:pt>
                <c:pt idx="21">
                  <c:v>7434.2927046106824</c:v>
                </c:pt>
                <c:pt idx="22">
                  <c:v>7431.3136063860602</c:v>
                </c:pt>
                <c:pt idx="23">
                  <c:v>7428.3462368946075</c:v>
                </c:pt>
                <c:pt idx="24">
                  <c:v>7425.3788674031521</c:v>
                </c:pt>
                <c:pt idx="25">
                  <c:v>7422.3997691785316</c:v>
                </c:pt>
                <c:pt idx="26">
                  <c:v>7419.4323996870771</c:v>
                </c:pt>
                <c:pt idx="27">
                  <c:v>7416.4650301956226</c:v>
                </c:pt>
                <c:pt idx="28">
                  <c:v>7413.4976607041708</c:v>
                </c:pt>
                <c:pt idx="29">
                  <c:v>7410.542019945884</c:v>
                </c:pt>
                <c:pt idx="30">
                  <c:v>7407.5746504544304</c:v>
                </c:pt>
                <c:pt idx="31">
                  <c:v>7404.6072809629759</c:v>
                </c:pt>
                <c:pt idx="32">
                  <c:v>7401.6516402046909</c:v>
                </c:pt>
                <c:pt idx="33">
                  <c:v>7398.6959994464041</c:v>
                </c:pt>
                <c:pt idx="34">
                  <c:v>7395.7286299549505</c:v>
                </c:pt>
                <c:pt idx="35">
                  <c:v>7392.7729891966637</c:v>
                </c:pt>
                <c:pt idx="36">
                  <c:v>7389.8173484383788</c:v>
                </c:pt>
                <c:pt idx="37">
                  <c:v>7386.8617076800911</c:v>
                </c:pt>
                <c:pt idx="38">
                  <c:v>7383.9060669218061</c:v>
                </c:pt>
                <c:pt idx="39">
                  <c:v>7380.9504261635193</c:v>
                </c:pt>
                <c:pt idx="40">
                  <c:v>7378.0065141384011</c:v>
                </c:pt>
                <c:pt idx="41">
                  <c:v>7375.0508733801153</c:v>
                </c:pt>
                <c:pt idx="42">
                  <c:v>7372.1069613549971</c:v>
                </c:pt>
                <c:pt idx="43">
                  <c:v>7369.1513205967103</c:v>
                </c:pt>
                <c:pt idx="44">
                  <c:v>7366.2074085715922</c:v>
                </c:pt>
                <c:pt idx="45">
                  <c:v>7363.2634965464749</c:v>
                </c:pt>
                <c:pt idx="46">
                  <c:v>7360.3195845213568</c:v>
                </c:pt>
                <c:pt idx="47">
                  <c:v>7357.3756724962368</c:v>
                </c:pt>
                <c:pt idx="48">
                  <c:v>7354.4317604711205</c:v>
                </c:pt>
                <c:pt idx="49">
                  <c:v>7351.4878484460014</c:v>
                </c:pt>
                <c:pt idx="50">
                  <c:v>7348.5556651540519</c:v>
                </c:pt>
                <c:pt idx="51">
                  <c:v>7345.6117531289328</c:v>
                </c:pt>
                <c:pt idx="52">
                  <c:v>7342.6678411038147</c:v>
                </c:pt>
                <c:pt idx="53">
                  <c:v>7339.7356578118652</c:v>
                </c:pt>
                <c:pt idx="54">
                  <c:v>7336.8034745199147</c:v>
                </c:pt>
                <c:pt idx="55">
                  <c:v>7333.8712912279643</c:v>
                </c:pt>
                <c:pt idx="56">
                  <c:v>7330.939107936013</c:v>
                </c:pt>
                <c:pt idx="57">
                  <c:v>7328.0069246440626</c:v>
                </c:pt>
                <c:pt idx="58">
                  <c:v>7325.0747413521121</c:v>
                </c:pt>
                <c:pt idx="59">
                  <c:v>7322.1425580601626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9669536"/>
        <c:axId val="-91332400"/>
      </c:lineChart>
      <c:dateAx>
        <c:axId val="-189669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2400"/>
        <c:crosses val="autoZero"/>
        <c:auto val="1"/>
        <c:lblOffset val="100"/>
        <c:baseTimeUnit val="months"/>
        <c:majorUnit val="1"/>
        <c:majorTimeUnit val="months"/>
      </c:dateAx>
      <c:valAx>
        <c:axId val="-9133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8966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OPC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14-15'!$A$6:$A$16</c:f>
              <c:numCache>
                <c:formatCode>mmm\-yy</c:formatCode>
                <c:ptCount val="11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</c:numCache>
            </c:numRef>
          </c:cat>
          <c:val>
            <c:numRef>
              <c:f>'Gráficas 14-15'!$C$6:$C$16</c:f>
              <c:numCache>
                <c:formatCode>_-* #,##0_-;\-* #,##0_-;_-* "-"??_-;_-@_-</c:formatCode>
                <c:ptCount val="11"/>
                <c:pt idx="0">
                  <c:v>18285.905517762661</c:v>
                </c:pt>
                <c:pt idx="1">
                  <c:v>20081.702569916855</c:v>
                </c:pt>
                <c:pt idx="2">
                  <c:v>20097.231670445955</c:v>
                </c:pt>
                <c:pt idx="3">
                  <c:v>16208.719576719577</c:v>
                </c:pt>
                <c:pt idx="4">
                  <c:v>16190.06462585034</c:v>
                </c:pt>
                <c:pt idx="5">
                  <c:v>16888.569160997733</c:v>
                </c:pt>
                <c:pt idx="6">
                  <c:v>14929.371126228269</c:v>
                </c:pt>
                <c:pt idx="7">
                  <c:v>13732.239606953894</c:v>
                </c:pt>
                <c:pt idx="8">
                  <c:v>15954.970521541949</c:v>
                </c:pt>
                <c:pt idx="9">
                  <c:v>14510.061602418746</c:v>
                </c:pt>
                <c:pt idx="10">
                  <c:v>16451.902872260012</c:v>
                </c:pt>
              </c:numCache>
            </c:numRef>
          </c:val>
          <c:smooth val="0"/>
        </c:ser>
        <c:ser>
          <c:idx val="1"/>
          <c:order val="1"/>
          <c:tx>
            <c:v>Declaración de producción 2017</c:v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14-15'!$A$6:$A$16</c:f>
              <c:numCache>
                <c:formatCode>mmm\-yy</c:formatCode>
                <c:ptCount val="11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</c:numCache>
            </c:numRef>
          </c:cat>
          <c:val>
            <c:numRef>
              <c:f>'Gráficas 14-15'!$D$6:$D$16</c:f>
              <c:numCache>
                <c:formatCode>_-* #,##0_-;\-* #,##0_-;_-* "-"??_-;_-@_-</c:formatCode>
                <c:ptCount val="11"/>
                <c:pt idx="0">
                  <c:v>19576.895083910043</c:v>
                </c:pt>
                <c:pt idx="1">
                  <c:v>19468.39685474709</c:v>
                </c:pt>
                <c:pt idx="2">
                  <c:v>20140.609912948912</c:v>
                </c:pt>
                <c:pt idx="3">
                  <c:v>15189.112284298721</c:v>
                </c:pt>
                <c:pt idx="4">
                  <c:v>16561.603111746532</c:v>
                </c:pt>
                <c:pt idx="5">
                  <c:v>15599.852874434462</c:v>
                </c:pt>
                <c:pt idx="6">
                  <c:v>15642.66399085931</c:v>
                </c:pt>
                <c:pt idx="7">
                  <c:v>14925.619487709648</c:v>
                </c:pt>
                <c:pt idx="8">
                  <c:v>15851.957662025919</c:v>
                </c:pt>
                <c:pt idx="9">
                  <c:v>14262.295477077218</c:v>
                </c:pt>
                <c:pt idx="10">
                  <c:v>16174.552042364336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27504"/>
        <c:axId val="-91334032"/>
      </c:lineChart>
      <c:dateAx>
        <c:axId val="-913275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4032"/>
        <c:crosses val="autoZero"/>
        <c:auto val="1"/>
        <c:lblOffset val="100"/>
        <c:baseTimeUnit val="months"/>
      </c:dateAx>
      <c:valAx>
        <c:axId val="-91334032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03154820879179"/>
          <c:y val="4.8726467331118496E-2"/>
          <c:w val="0.81587891745319918"/>
          <c:h val="0.7471832300032264"/>
        </c:manualLayout>
      </c:layout>
      <c:lineChart>
        <c:grouping val="standard"/>
        <c:varyColors val="0"/>
        <c:ser>
          <c:idx val="1"/>
          <c:order val="0"/>
          <c:tx>
            <c:strRef>
              <c:f>'Gráficas 14-15'!$D$20</c:f>
              <c:strCache>
                <c:ptCount val="1"/>
                <c:pt idx="0">
                  <c:v>DP 2018 ECP (incluye importado)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'Gráficas 14-15'!$A$23:$A$38</c:f>
              <c:numCache>
                <c:formatCode>mmm\-yy</c:formatCode>
                <c:ptCount val="1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</c:numCache>
            </c:numRef>
          </c:cat>
          <c:val>
            <c:numRef>
              <c:f>'Gráficas 14-15'!$D$23:$D$38</c:f>
              <c:numCache>
                <c:formatCode>_-* #,##0_-;\-* #,##0_-;_-* "-"??_-;_-@_-</c:formatCode>
                <c:ptCount val="16"/>
                <c:pt idx="0">
                  <c:v>18605.998771376595</c:v>
                </c:pt>
                <c:pt idx="1">
                  <c:v>18584.000815138799</c:v>
                </c:pt>
                <c:pt idx="2">
                  <c:v>19053.993841156131</c:v>
                </c:pt>
                <c:pt idx="3">
                  <c:v>19083.012373980866</c:v>
                </c:pt>
                <c:pt idx="4">
                  <c:v>17573.45192190267</c:v>
                </c:pt>
                <c:pt idx="5">
                  <c:v>17901.316632561397</c:v>
                </c:pt>
                <c:pt idx="6">
                  <c:v>17733.469603592515</c:v>
                </c:pt>
                <c:pt idx="7">
                  <c:v>17360.336572425331</c:v>
                </c:pt>
                <c:pt idx="8">
                  <c:v>17592.931103824019</c:v>
                </c:pt>
                <c:pt idx="9">
                  <c:v>17664.925144455454</c:v>
                </c:pt>
                <c:pt idx="10">
                  <c:v>17501.245219685083</c:v>
                </c:pt>
                <c:pt idx="11">
                  <c:v>17851.685029128643</c:v>
                </c:pt>
                <c:pt idx="12">
                  <c:v>19181.402812712819</c:v>
                </c:pt>
                <c:pt idx="13">
                  <c:v>16323.986259559304</c:v>
                </c:pt>
                <c:pt idx="14">
                  <c:v>17438.571069454407</c:v>
                </c:pt>
                <c:pt idx="15">
                  <c:v>17320.165312582594</c:v>
                </c:pt>
              </c:numCache>
            </c:numRef>
          </c:val>
          <c:smooth val="0"/>
        </c:ser>
        <c:ser>
          <c:idx val="0"/>
          <c:order val="1"/>
          <c:tx>
            <c:v>OPC</c:v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'Gráficas 14-15'!$A$23:$A$38</c:f>
              <c:numCache>
                <c:formatCode>mmm\-yy</c:formatCode>
                <c:ptCount val="1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</c:numCache>
            </c:numRef>
          </c:cat>
          <c:val>
            <c:numRef>
              <c:f>'Gráficas 14-15'!$C$23:$C$38</c:f>
              <c:numCache>
                <c:formatCode>_-* #,##0_-;\-* #,##0_-;_-* "-"??_-;_-@_-</c:formatCode>
                <c:ptCount val="16"/>
                <c:pt idx="0">
                  <c:v>15962.165910808768</c:v>
                </c:pt>
                <c:pt idx="1">
                  <c:v>15344.786848072561</c:v>
                </c:pt>
                <c:pt idx="2">
                  <c:v>16490.030990173847</c:v>
                </c:pt>
                <c:pt idx="3">
                  <c:v>15813.539304610735</c:v>
                </c:pt>
                <c:pt idx="4">
                  <c:v>14288.40060468632</c:v>
                </c:pt>
                <c:pt idx="5">
                  <c:v>14257.405139833711</c:v>
                </c:pt>
                <c:pt idx="6">
                  <c:v>13998.962585034013</c:v>
                </c:pt>
                <c:pt idx="7">
                  <c:v>14115.95313681028</c:v>
                </c:pt>
                <c:pt idx="8">
                  <c:v>13872.909674981101</c:v>
                </c:pt>
                <c:pt idx="9">
                  <c:v>14398.188208616779</c:v>
                </c:pt>
                <c:pt idx="10">
                  <c:v>13973.404761904761</c:v>
                </c:pt>
                <c:pt idx="11">
                  <c:v>12797.182539682539</c:v>
                </c:pt>
                <c:pt idx="12">
                  <c:v>14400.207482993197</c:v>
                </c:pt>
                <c:pt idx="13">
                  <c:v>12358.536659108087</c:v>
                </c:pt>
                <c:pt idx="14">
                  <c:v>14502.9111866969</c:v>
                </c:pt>
                <c:pt idx="15">
                  <c:v>13899.01209372638</c:v>
                </c:pt>
              </c:numCache>
            </c:numRef>
          </c:val>
          <c:smooth val="0"/>
        </c:ser>
        <c:ser>
          <c:idx val="2"/>
          <c:order val="2"/>
          <c:tx>
            <c:v>Producción ECP SUI</c:v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'Gráficas 14-15'!$A$23:$A$38</c:f>
              <c:numCache>
                <c:formatCode>mmm\-yy</c:formatCode>
                <c:ptCount val="16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</c:numCache>
            </c:numRef>
          </c:cat>
          <c:val>
            <c:numRef>
              <c:f>'Gráficas 14-15'!$D$60:$D$69</c:f>
              <c:numCache>
                <c:formatCode>_(* #,##0.00_);_(* \(#,##0.00\);_(* "-"??_);_(@_)</c:formatCode>
                <c:ptCount val="10"/>
                <c:pt idx="0">
                  <c:v>15534.552910052909</c:v>
                </c:pt>
                <c:pt idx="1">
                  <c:v>14422.023053665911</c:v>
                </c:pt>
                <c:pt idx="2">
                  <c:v>15616.602418745273</c:v>
                </c:pt>
                <c:pt idx="3">
                  <c:v>15583.848072562358</c:v>
                </c:pt>
                <c:pt idx="4">
                  <c:v>14280.4708994709</c:v>
                </c:pt>
                <c:pt idx="5">
                  <c:v>14118.509448223735</c:v>
                </c:pt>
                <c:pt idx="6">
                  <c:v>13825.666666666666</c:v>
                </c:pt>
                <c:pt idx="7">
                  <c:v>13979.548752834466</c:v>
                </c:pt>
                <c:pt idx="8">
                  <c:v>13775.567649281935</c:v>
                </c:pt>
                <c:pt idx="9">
                  <c:v>13888.068783068782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31856"/>
        <c:axId val="-91337296"/>
      </c:lineChart>
      <c:dateAx>
        <c:axId val="-9133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7296"/>
        <c:crosses val="autoZero"/>
        <c:auto val="1"/>
        <c:lblOffset val="100"/>
        <c:baseTimeUnit val="months"/>
      </c:dateAx>
      <c:valAx>
        <c:axId val="-91337296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5452538631346579E-2"/>
              <c:y val="0.37191932403798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1856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'Gráfica 2'!$B$3</c:f>
              <c:strCache>
                <c:ptCount val="1"/>
                <c:pt idx="0">
                  <c:v>Oferta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 2'!$A$4:$A$16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'Gráfica 2'!$B$4:$B$16</c:f>
              <c:numCache>
                <c:formatCode>_-* #,##0_-;\-* #,##0_-;_-* "-"??_-;_-@_-</c:formatCode>
                <c:ptCount val="13"/>
                <c:pt idx="0">
                  <c:v>21852.15063461001</c:v>
                </c:pt>
                <c:pt idx="1">
                  <c:v>22458.472138974314</c:v>
                </c:pt>
                <c:pt idx="2">
                  <c:v>22239.778859068741</c:v>
                </c:pt>
                <c:pt idx="3">
                  <c:v>21015.681358369831</c:v>
                </c:pt>
                <c:pt idx="4">
                  <c:v>19793.096423059967</c:v>
                </c:pt>
                <c:pt idx="5">
                  <c:v>19320.123796296302</c:v>
                </c:pt>
                <c:pt idx="6">
                  <c:v>18952.221565255724</c:v>
                </c:pt>
                <c:pt idx="7">
                  <c:v>17632.570671768706</c:v>
                </c:pt>
                <c:pt idx="8">
                  <c:v>17619.807399218946</c:v>
                </c:pt>
                <c:pt idx="9">
                  <c:v>17897.94572207204</c:v>
                </c:pt>
                <c:pt idx="10">
                  <c:v>18442.228371126228</c:v>
                </c:pt>
                <c:pt idx="11">
                  <c:v>17786.318754094231</c:v>
                </c:pt>
                <c:pt idx="12">
                  <c:v>19446.945712081128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1213584"/>
        <c:axId val="-101209776"/>
      </c:lineChart>
      <c:catAx>
        <c:axId val="-10121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09776"/>
        <c:crosses val="autoZero"/>
        <c:auto val="1"/>
        <c:lblAlgn val="ctr"/>
        <c:lblOffset val="100"/>
        <c:noMultiLvlLbl val="0"/>
      </c:catAx>
      <c:valAx>
        <c:axId val="-101209776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80358705161857"/>
          <c:y val="6.4675925925925928E-2"/>
          <c:w val="0.78530752405949245"/>
          <c:h val="0.79892685185185186"/>
        </c:manualLayout>
      </c:layout>
      <c:lineChart>
        <c:grouping val="standard"/>
        <c:varyColors val="0"/>
        <c:ser>
          <c:idx val="0"/>
          <c:order val="0"/>
          <c:tx>
            <c:strRef>
              <c:f>'Gráfica 16'!$A$4</c:f>
              <c:strCache>
                <c:ptCount val="1"/>
                <c:pt idx="0">
                  <c:v>Año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16'!$A$5:$A$17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'Gráfica 16'!$A$5:$A$17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 16'!$B$4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16'!$A$5:$A$17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'Gráfica 16'!$B$5:$B$17</c:f>
              <c:numCache>
                <c:formatCode>_-* #,##0_-;\-* #,##0_-;_-* "-"??_-;_-@_-</c:formatCode>
                <c:ptCount val="13"/>
                <c:pt idx="0">
                  <c:v>21737.34950918196</c:v>
                </c:pt>
                <c:pt idx="1">
                  <c:v>22075.851279738992</c:v>
                </c:pt>
                <c:pt idx="2">
                  <c:v>21483.259525535974</c:v>
                </c:pt>
                <c:pt idx="3">
                  <c:v>20265.101304639356</c:v>
                </c:pt>
                <c:pt idx="4">
                  <c:v>20108.50125381141</c:v>
                </c:pt>
                <c:pt idx="5">
                  <c:v>19230.400593537415</c:v>
                </c:pt>
                <c:pt idx="6">
                  <c:v>19120.332224206348</c:v>
                </c:pt>
                <c:pt idx="7">
                  <c:v>17642.150158635679</c:v>
                </c:pt>
                <c:pt idx="8">
                  <c:v>17510.406227198284</c:v>
                </c:pt>
                <c:pt idx="9">
                  <c:v>17964.228006550769</c:v>
                </c:pt>
                <c:pt idx="10">
                  <c:v>18536.182283541191</c:v>
                </c:pt>
                <c:pt idx="11">
                  <c:v>19144.179159517509</c:v>
                </c:pt>
                <c:pt idx="12">
                  <c:v>19242.098870244394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34576"/>
        <c:axId val="-91333488"/>
      </c:lineChart>
      <c:catAx>
        <c:axId val="-913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3488"/>
        <c:crosses val="autoZero"/>
        <c:auto val="1"/>
        <c:lblAlgn val="ctr"/>
        <c:lblOffset val="100"/>
        <c:noMultiLvlLbl val="0"/>
      </c:catAx>
      <c:valAx>
        <c:axId val="-91333488"/>
        <c:scaling>
          <c:orientation val="minMax"/>
          <c:min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1111111111111112E-2"/>
              <c:y val="0.39724398148148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44333702473238"/>
          <c:y val="5.9154810298102982E-2"/>
          <c:w val="0.77960409745293469"/>
          <c:h val="0.68769817073170736"/>
        </c:manualLayout>
      </c:layout>
      <c:areaChart>
        <c:grouping val="stacked"/>
        <c:varyColors val="0"/>
        <c:ser>
          <c:idx val="0"/>
          <c:order val="0"/>
          <c:tx>
            <c:strRef>
              <c:f>'Gráficas 17 - 18'!$B$4</c:f>
              <c:strCache>
                <c:ptCount val="1"/>
                <c:pt idx="0">
                  <c:v>Cilindros vendidos por Minorista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'Gráficas 17 - 18'!$A$5:$A$12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17 - 18'!$B$5:$B$12</c:f>
              <c:numCache>
                <c:formatCode>#,##0</c:formatCode>
                <c:ptCount val="8"/>
                <c:pt idx="0">
                  <c:v>16367.920980410685</c:v>
                </c:pt>
                <c:pt idx="1">
                  <c:v>16024.702882653064</c:v>
                </c:pt>
                <c:pt idx="2">
                  <c:v>14479.721893738975</c:v>
                </c:pt>
                <c:pt idx="3">
                  <c:v>13920.228018077602</c:v>
                </c:pt>
                <c:pt idx="4">
                  <c:v>13802.165790186446</c:v>
                </c:pt>
                <c:pt idx="5">
                  <c:v>13790.877425359031</c:v>
                </c:pt>
                <c:pt idx="6">
                  <c:v>13707.671658478204</c:v>
                </c:pt>
                <c:pt idx="7">
                  <c:v>12767.743030675234</c:v>
                </c:pt>
              </c:numCache>
            </c:numRef>
          </c:val>
        </c:ser>
        <c:ser>
          <c:idx val="1"/>
          <c:order val="1"/>
          <c:tx>
            <c:strRef>
              <c:f>'Gráficas 17 - 18'!$C$4</c:f>
              <c:strCache>
                <c:ptCount val="1"/>
                <c:pt idx="0">
                  <c:v>Tanques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'Gráficas 17 - 18'!$A$5:$A$12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17 - 18'!$C$5:$C$12</c:f>
              <c:numCache>
                <c:formatCode>#,##0</c:formatCode>
                <c:ptCount val="8"/>
                <c:pt idx="0">
                  <c:v>2806.0458090828924</c:v>
                </c:pt>
                <c:pt idx="1">
                  <c:v>2836.610984189972</c:v>
                </c:pt>
                <c:pt idx="2">
                  <c:v>2708.7216345427059</c:v>
                </c:pt>
                <c:pt idx="3">
                  <c:v>3160.3456109851345</c:v>
                </c:pt>
                <c:pt idx="4">
                  <c:v>3562.2736898463086</c:v>
                </c:pt>
                <c:pt idx="5">
                  <c:v>4059.4994633408919</c:v>
                </c:pt>
                <c:pt idx="6">
                  <c:v>4435.1588369236579</c:v>
                </c:pt>
                <c:pt idx="7">
                  <c:v>4474.5185893801963</c:v>
                </c:pt>
              </c:numCache>
            </c:numRef>
          </c:val>
        </c:ser>
        <c:ser>
          <c:idx val="2"/>
          <c:order val="2"/>
          <c:tx>
            <c:strRef>
              <c:f>'Gráficas 17 - 18'!$D$4</c:f>
              <c:strCache>
                <c:ptCount val="1"/>
                <c:pt idx="0">
                  <c:v>Puntos de venta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f>'Gráficas 17 - 18'!$A$5:$A$12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17 - 18'!$D$5:$D$12</c:f>
              <c:numCache>
                <c:formatCode>#,##0</c:formatCode>
                <c:ptCount val="8"/>
                <c:pt idx="0">
                  <c:v>0</c:v>
                </c:pt>
                <c:pt idx="1">
                  <c:v>192.86445798689849</c:v>
                </c:pt>
                <c:pt idx="2">
                  <c:v>365.32901329050134</c:v>
                </c:pt>
                <c:pt idx="3">
                  <c:v>316.65172115142349</c:v>
                </c:pt>
                <c:pt idx="4">
                  <c:v>444.8649193751574</c:v>
                </c:pt>
                <c:pt idx="5">
                  <c:v>485.19240079365073</c:v>
                </c:pt>
                <c:pt idx="6">
                  <c:v>744.2290536029227</c:v>
                </c:pt>
                <c:pt idx="7">
                  <c:v>1687.8655517762661</c:v>
                </c:pt>
              </c:numCache>
            </c:numRef>
          </c:val>
        </c:ser>
        <c:ser>
          <c:idx val="3"/>
          <c:order val="3"/>
          <c:tx>
            <c:strRef>
              <c:f>'Gráficas 17 - 18'!$E$4</c:f>
              <c:strCache>
                <c:ptCount val="1"/>
                <c:pt idx="0">
                  <c:v>Redes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'Gráficas 17 - 18'!$A$5:$A$12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17 - 18'!$E$5:$E$12</c:f>
              <c:numCache>
                <c:formatCode>#,##0</c:formatCode>
                <c:ptCount val="8"/>
                <c:pt idx="0">
                  <c:v>56.433039682539679</c:v>
                </c:pt>
                <c:pt idx="1">
                  <c:v>66.153692460317458</c:v>
                </c:pt>
                <c:pt idx="2">
                  <c:v>88.377617063492082</c:v>
                </c:pt>
                <c:pt idx="3">
                  <c:v>113.18087698412698</c:v>
                </c:pt>
                <c:pt idx="4">
                  <c:v>154.92360714285715</c:v>
                </c:pt>
                <c:pt idx="5">
                  <c:v>200.61299404761908</c:v>
                </c:pt>
                <c:pt idx="6">
                  <c:v>257.11984325396833</c:v>
                </c:pt>
                <c:pt idx="7">
                  <c:v>311.9716984126984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29680"/>
        <c:axId val="-91326960"/>
      </c:areaChart>
      <c:catAx>
        <c:axId val="-913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6960"/>
        <c:crosses val="autoZero"/>
        <c:auto val="1"/>
        <c:lblAlgn val="ctr"/>
        <c:lblOffset val="100"/>
        <c:noMultiLvlLbl val="0"/>
      </c:catAx>
      <c:valAx>
        <c:axId val="-9132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1720191952750092E-2"/>
              <c:y val="0.34988524728997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9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'Gráficas 17 - 18'!$B$15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'Gráficas 17 - 18'!$A$16:$A$23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17 - 18'!$B$16:$B$23</c:f>
              <c:numCache>
                <c:formatCode>#,##0</c:formatCode>
                <c:ptCount val="8"/>
                <c:pt idx="0">
                  <c:v>13353.413276832956</c:v>
                </c:pt>
                <c:pt idx="1">
                  <c:v>13339.299902777777</c:v>
                </c:pt>
                <c:pt idx="2">
                  <c:v>12354.297975466114</c:v>
                </c:pt>
                <c:pt idx="3">
                  <c:v>12181.177670571931</c:v>
                </c:pt>
                <c:pt idx="4">
                  <c:v>12234.484157344421</c:v>
                </c:pt>
                <c:pt idx="5">
                  <c:v>12331.936896478961</c:v>
                </c:pt>
                <c:pt idx="6">
                  <c:v>12464.271553067521</c:v>
                </c:pt>
                <c:pt idx="7">
                  <c:v>12547.42582697153</c:v>
                </c:pt>
              </c:numCache>
            </c:numRef>
          </c:val>
        </c:ser>
        <c:ser>
          <c:idx val="1"/>
          <c:order val="1"/>
          <c:tx>
            <c:strRef>
              <c:f>'Gráficas 17 - 18'!$C$15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'Gráficas 17 - 18'!$A$16:$A$23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17 - 18'!$C$16:$C$23</c:f>
              <c:numCache>
                <c:formatCode>_-* #,##0_-;\-* #,##0_-;_-* "-"??_-;_-@_-</c:formatCode>
                <c:ptCount val="8"/>
                <c:pt idx="0">
                  <c:v>4444.5839421138817</c:v>
                </c:pt>
                <c:pt idx="1">
                  <c:v>4407.9681733434109</c:v>
                </c:pt>
                <c:pt idx="2">
                  <c:v>4043.1429535147395</c:v>
                </c:pt>
                <c:pt idx="3">
                  <c:v>4069.1960956790117</c:v>
                </c:pt>
                <c:pt idx="4">
                  <c:v>4411.5085021415971</c:v>
                </c:pt>
                <c:pt idx="5">
                  <c:v>4651.4696349836222</c:v>
                </c:pt>
                <c:pt idx="6">
                  <c:v>4606.0234394683803</c:v>
                </c:pt>
                <c:pt idx="7">
                  <c:v>3733.7348258377419</c:v>
                </c:pt>
              </c:numCache>
            </c:numRef>
          </c:val>
        </c:ser>
        <c:ser>
          <c:idx val="2"/>
          <c:order val="2"/>
          <c:tx>
            <c:strRef>
              <c:f>'Gráficas 17 - 18'!$D$15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f>'Gráficas 17 - 18'!$A$16:$A$23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17 - 18'!$D$16:$D$23</c:f>
              <c:numCache>
                <c:formatCode>_-* #,##0_-;\-* #,##0_-;_-* "-"??_-;_-@_-</c:formatCode>
                <c:ptCount val="8"/>
                <c:pt idx="0">
                  <c:v>1397.3412307886117</c:v>
                </c:pt>
                <c:pt idx="1">
                  <c:v>1342.6670137314184</c:v>
                </c:pt>
                <c:pt idx="2">
                  <c:v>1184.5174946460063</c:v>
                </c:pt>
                <c:pt idx="3">
                  <c:v>1237.5211621315193</c:v>
                </c:pt>
                <c:pt idx="4">
                  <c:v>1296.9579985512723</c:v>
                </c:pt>
                <c:pt idx="5">
                  <c:v>1478.737718568909</c:v>
                </c:pt>
                <c:pt idx="6">
                  <c:v>1999.233578042328</c:v>
                </c:pt>
                <c:pt idx="7">
                  <c:v>1615.8643698034766</c:v>
                </c:pt>
              </c:numCache>
            </c:numRef>
          </c:val>
        </c:ser>
        <c:ser>
          <c:idx val="3"/>
          <c:order val="3"/>
          <c:tx>
            <c:strRef>
              <c:f>'Gráficas 17 - 18'!$E$15</c:f>
              <c:strCache>
                <c:ptCount val="1"/>
                <c:pt idx="0">
                  <c:v>Oficial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'Gráficas 17 - 18'!$A$16:$A$23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17 - 18'!$E$16:$E$23</c:f>
              <c:numCache>
                <c:formatCode>_-* #,##0_-;\-* #,##0_-;_-* "-"??_-;_-@_-</c:formatCode>
                <c:ptCount val="8"/>
                <c:pt idx="0">
                  <c:v>35.062143801965227</c:v>
                </c:pt>
                <c:pt idx="1">
                  <c:v>30.397134353741496</c:v>
                </c:pt>
                <c:pt idx="2">
                  <c:v>60.191735008818341</c:v>
                </c:pt>
                <c:pt idx="3">
                  <c:v>22.511298815822624</c:v>
                </c:pt>
                <c:pt idx="4">
                  <c:v>21.277348513479467</c:v>
                </c:pt>
                <c:pt idx="5">
                  <c:v>74.038033509700185</c:v>
                </c:pt>
                <c:pt idx="6">
                  <c:v>74.65058893927943</c:v>
                </c:pt>
                <c:pt idx="7">
                  <c:v>10.114178634416728</c:v>
                </c:pt>
              </c:numCache>
            </c:numRef>
          </c:val>
        </c:ser>
        <c:ser>
          <c:idx val="4"/>
          <c:order val="4"/>
          <c:tx>
            <c:strRef>
              <c:f>'Gráficas 17 - 18'!$F$15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'Gráficas 17 - 18'!$A$16:$A$23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'Gráficas 17 - 18'!$F$16:$F$23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1334.9596689972284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25872"/>
        <c:axId val="-91328592"/>
      </c:areaChart>
      <c:catAx>
        <c:axId val="-913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8592"/>
        <c:crosses val="autoZero"/>
        <c:auto val="1"/>
        <c:lblAlgn val="ctr"/>
        <c:lblOffset val="100"/>
        <c:noMultiLvlLbl val="0"/>
      </c:catAx>
      <c:valAx>
        <c:axId val="-9132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37506355640248"/>
          <c:y val="4.3673047833944706E-3"/>
          <c:w val="0.60847295942369195"/>
          <c:h val="0.78067638361075209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5"/>
              <c:layout>
                <c:manualLayout>
                  <c:x val="4.2005140092045094E-3"/>
                  <c:y val="-2.03574262303238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3.1212430444347659E-3"/>
                  <c:y val="-3.64843234859455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('Gráfica 19'!$G$5:$G$6,'Gráfica 19'!$G$7:$G$25)</c:f>
              <c:strCache>
                <c:ptCount val="21"/>
                <c:pt idx="0">
                  <c:v>Coquización y Refinerías</c:v>
                </c:pt>
                <c:pt idx="1">
                  <c:v>Productos Alimenticios</c:v>
                </c:pt>
                <c:pt idx="2">
                  <c:v>Maderas</c:v>
                </c:pt>
                <c:pt idx="3">
                  <c:v> Productos minerales no metálicos</c:v>
                </c:pt>
                <c:pt idx="4">
                  <c:v> Productos de caucho y de plástico</c:v>
                </c:pt>
                <c:pt idx="5">
                  <c:v> Sustancias y productos químicos</c:v>
                </c:pt>
                <c:pt idx="6">
                  <c:v> Productos textiles</c:v>
                </c:pt>
                <c:pt idx="7">
                  <c:v>Productos elaborados de metal (No maquinaria y equipo)</c:v>
                </c:pt>
                <c:pt idx="8">
                  <c:v> Papel y cartón</c:v>
                </c:pt>
                <c:pt idx="9">
                  <c:v> Elaboración de bebidas</c:v>
                </c:pt>
                <c:pt idx="10">
                  <c:v>Productos metalúrgicos básicos</c:v>
                </c:pt>
                <c:pt idx="11">
                  <c:v>Vehículos automotores, remolques y semirremolques</c:v>
                </c:pt>
                <c:pt idx="12">
                  <c:v> Muebles, colchones y somieres</c:v>
                </c:pt>
                <c:pt idx="13">
                  <c:v> Prendas de vestir</c:v>
                </c:pt>
                <c:pt idx="14">
                  <c:v> Otras industrias manufactureras</c:v>
                </c:pt>
                <c:pt idx="15">
                  <c:v> Aparatos y equipo eléctrico</c:v>
                </c:pt>
                <c:pt idx="16">
                  <c:v> Maquinaria y equipo n.c.p.</c:v>
                </c:pt>
                <c:pt idx="17">
                  <c:v> Impresión</c:v>
                </c:pt>
                <c:pt idx="18">
                  <c:v> Otros tipos de equipo de transporte</c:v>
                </c:pt>
                <c:pt idx="19">
                  <c:v> Productos farmacéuticos</c:v>
                </c:pt>
                <c:pt idx="20">
                  <c:v> Marroquinerías</c:v>
                </c:pt>
              </c:strCache>
            </c:strRef>
          </c:cat>
          <c:val>
            <c:numRef>
              <c:f>('Gráfica 19'!$J$5:$J$6,'Gráfica 19'!$J$7:$J$25)</c:f>
              <c:numCache>
                <c:formatCode>_(* #,##0.00_);_(* \(#,##0.00\);_(* "-"??_);_(@_)</c:formatCode>
                <c:ptCount val="21"/>
                <c:pt idx="0">
                  <c:v>4962.4814687096805</c:v>
                </c:pt>
                <c:pt idx="1">
                  <c:v>720.17483386352205</c:v>
                </c:pt>
                <c:pt idx="2">
                  <c:v>164.98954563308786</c:v>
                </c:pt>
                <c:pt idx="3">
                  <c:v>137.51861993490544</c:v>
                </c:pt>
                <c:pt idx="4">
                  <c:v>100.23084531684012</c:v>
                </c:pt>
                <c:pt idx="5">
                  <c:v>94.050501386551957</c:v>
                </c:pt>
                <c:pt idx="6">
                  <c:v>84.750412109205868</c:v>
                </c:pt>
                <c:pt idx="7">
                  <c:v>50.558020004526604</c:v>
                </c:pt>
                <c:pt idx="8">
                  <c:v>48.159653937723469</c:v>
                </c:pt>
                <c:pt idx="9">
                  <c:v>28.513035346573862</c:v>
                </c:pt>
                <c:pt idx="10">
                  <c:v>24.346357073359975</c:v>
                </c:pt>
                <c:pt idx="11">
                  <c:v>22.313116653971303</c:v>
                </c:pt>
                <c:pt idx="12">
                  <c:v>19.935487160914878</c:v>
                </c:pt>
                <c:pt idx="13">
                  <c:v>14.831649538696498</c:v>
                </c:pt>
                <c:pt idx="14">
                  <c:v>14.674452931261772</c:v>
                </c:pt>
                <c:pt idx="15">
                  <c:v>12.619595777950387</c:v>
                </c:pt>
                <c:pt idx="16">
                  <c:v>8.7079879237431204</c:v>
                </c:pt>
                <c:pt idx="17">
                  <c:v>7.995234213213207</c:v>
                </c:pt>
                <c:pt idx="18">
                  <c:v>6.4080941774315789</c:v>
                </c:pt>
                <c:pt idx="19">
                  <c:v>4.3160942646927287</c:v>
                </c:pt>
                <c:pt idx="20">
                  <c:v>1.8558705407198761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1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247545422537501E-2"/>
          <c:y val="0.62087062700429252"/>
          <c:w val="0.96625362966791506"/>
          <c:h val="0.35963955604140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'Gráficas 20-21'!$A$5</c:f>
              <c:strCache>
                <c:ptCount val="1"/>
                <c:pt idx="0">
                  <c:v>2017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1.9551691807420127E-2"/>
                  <c:y val="4.67000894106759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626975889969963E-3"/>
                  <c:y val="8.95366602860072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328911485920096"/>
                  <c:y val="-2.57737153991755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'Gráficas 20-21'!$B$4:$F$4</c:f>
              <c:strCache>
                <c:ptCount val="5"/>
                <c:pt idx="0">
                  <c:v>Residencial</c:v>
                </c:pt>
                <c:pt idx="1">
                  <c:v>Comercial</c:v>
                </c:pt>
                <c:pt idx="2">
                  <c:v>Industrial</c:v>
                </c:pt>
                <c:pt idx="3">
                  <c:v>Otros</c:v>
                </c:pt>
                <c:pt idx="4">
                  <c:v>Oficial</c:v>
                </c:pt>
              </c:strCache>
            </c:strRef>
          </c:cat>
          <c:val>
            <c:numRef>
              <c:f>'Gráficas 20-21'!$B$5:$F$5</c:f>
              <c:numCache>
                <c:formatCode>0%</c:formatCode>
                <c:ptCount val="5"/>
                <c:pt idx="0">
                  <c:v>0.6520819746111286</c:v>
                </c:pt>
                <c:pt idx="1">
                  <c:v>0.19403989403731403</c:v>
                </c:pt>
                <c:pt idx="2">
                  <c:v>8.3975473813941257E-2</c:v>
                </c:pt>
                <c:pt idx="3">
                  <c:v>6.9377029917541064E-2</c:v>
                </c:pt>
                <c:pt idx="4" formatCode="0.0%">
                  <c:v>5.2562762007512067E-4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20-21'!$H$4:$H$15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'Gráficas 20-21'!$I$4:$I$15</c:f>
              <c:numCache>
                <c:formatCode>_-* #,##0_-;\-* #,##0_-;_-* "-"??_-;_-@_-</c:formatCode>
                <c:ptCount val="12"/>
                <c:pt idx="0">
                  <c:v>19591.126566137566</c:v>
                </c:pt>
                <c:pt idx="1">
                  <c:v>17573.231962962964</c:v>
                </c:pt>
                <c:pt idx="2">
                  <c:v>19260.605443688582</c:v>
                </c:pt>
                <c:pt idx="3">
                  <c:v>18202.13898488284</c:v>
                </c:pt>
                <c:pt idx="4">
                  <c:v>18561.816297808011</c:v>
                </c:pt>
                <c:pt idx="5">
                  <c:v>19283.156732426305</c:v>
                </c:pt>
                <c:pt idx="6">
                  <c:v>19311.155061980349</c:v>
                </c:pt>
                <c:pt idx="7">
                  <c:v>18765.002730158729</c:v>
                </c:pt>
                <c:pt idx="8">
                  <c:v>20634.138765684049</c:v>
                </c:pt>
                <c:pt idx="9">
                  <c:v>19688.318754346175</c:v>
                </c:pt>
                <c:pt idx="10">
                  <c:v>21146.09562509448</c:v>
                </c:pt>
                <c:pt idx="11">
                  <c:v>18888.39951776266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32944"/>
        <c:axId val="-91331312"/>
      </c:lineChart>
      <c:dateAx>
        <c:axId val="-9133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1312"/>
        <c:crosses val="autoZero"/>
        <c:auto val="1"/>
        <c:lblOffset val="100"/>
        <c:baseTimeUnit val="months"/>
      </c:dateAx>
      <c:valAx>
        <c:axId val="-91331312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15977426218893"/>
          <c:y val="5.8442101740294509E-2"/>
          <c:w val="0.71065940420020357"/>
          <c:h val="0.69677376171352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'Gráfica 22'!$B$4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'Gráfica 22'!$A$11:$A$14</c:f>
              <c:numCache>
                <c:formatCode>General</c:formatCode>
                <c:ptCount val="4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'Gráfica 22'!$B$5:$B$8</c:f>
              <c:numCache>
                <c:formatCode>_-* #,##0_-;\-* #,##0_-;_-* "-"??_-;_-@_-</c:formatCode>
                <c:ptCount val="4"/>
                <c:pt idx="0">
                  <c:v>15240.707696328716</c:v>
                </c:pt>
                <c:pt idx="1">
                  <c:v>13353.413276832956</c:v>
                </c:pt>
                <c:pt idx="2">
                  <c:v>12331.936896478961</c:v>
                </c:pt>
                <c:pt idx="3">
                  <c:v>12547.42582697153</c:v>
                </c:pt>
              </c:numCache>
            </c:numRef>
          </c:val>
          <c:extLst/>
        </c:ser>
        <c:ser>
          <c:idx val="1"/>
          <c:order val="1"/>
          <c:tx>
            <c:strRef>
              <c:f>'Gráfica 22'!$C$4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'Gráfica 22'!$A$11:$A$14</c:f>
              <c:numCache>
                <c:formatCode>General</c:formatCode>
                <c:ptCount val="4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'Gráfica 22'!$C$5:$C$8</c:f>
              <c:numCache>
                <c:formatCode>_-* #,##0_-;\-* #,##0_-;_-* "-"??_-;_-@_-</c:formatCode>
                <c:ptCount val="4"/>
                <c:pt idx="0">
                  <c:v>5376.2022022827168</c:v>
                </c:pt>
                <c:pt idx="1">
                  <c:v>4479.6460859158478</c:v>
                </c:pt>
                <c:pt idx="2">
                  <c:v>4725.5076684933238</c:v>
                </c:pt>
                <c:pt idx="3">
                  <c:v>5078.8086734693879</c:v>
                </c:pt>
              </c:numCache>
            </c:numRef>
          </c:val>
          <c:extLst/>
        </c:ser>
        <c:ser>
          <c:idx val="2"/>
          <c:order val="2"/>
          <c:tx>
            <c:strRef>
              <c:f>'Gráfica 22'!$D$4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'Gráfica 22'!$A$11:$A$14</c:f>
              <c:numCache>
                <c:formatCode>General</c:formatCode>
                <c:ptCount val="4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'Gráfica 22'!$D$5:$D$8</c:f>
              <c:numCache>
                <c:formatCode>_-* #,##0_-;\-* #,##0_-;_-* "-"??_-;_-@_-</c:formatCode>
                <c:ptCount val="4"/>
                <c:pt idx="0">
                  <c:v>1120.4396105705262</c:v>
                </c:pt>
                <c:pt idx="1">
                  <c:v>1397.3412307886117</c:v>
                </c:pt>
                <c:pt idx="2">
                  <c:v>1478.737718568909</c:v>
                </c:pt>
                <c:pt idx="3">
                  <c:v>1615.8643698034766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330768"/>
        <c:axId val="-91339472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750300675363097E-2"/>
                  <c:y val="-0.12219712182061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875566657415114E-2"/>
                  <c:y val="-9.0319611780455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812933666389119E-2"/>
                  <c:y val="-5.8442101740294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812933666389119E-2"/>
                  <c:y val="-7.9693775100401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alpha val="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[2]Resumen_seincluyeredes!$I$91:$I$94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cat>
          <c:val>
            <c:numRef>
              <c:f>'Gráfica 22'!$B$11:$B$14</c:f>
              <c:numCache>
                <c:formatCode>0%</c:formatCode>
                <c:ptCount val="4"/>
                <c:pt idx="0">
                  <c:v>0.70112999240735252</c:v>
                </c:pt>
                <c:pt idx="1">
                  <c:v>0.6943908012670581</c:v>
                </c:pt>
                <c:pt idx="2">
                  <c:v>0.66529000998381649</c:v>
                </c:pt>
                <c:pt idx="3">
                  <c:v>0.6520819746111286</c:v>
                </c:pt>
              </c:numCache>
            </c:numRef>
          </c:val>
          <c:smooth val="0"/>
          <c:extLst/>
        </c:ser>
        <c:ser>
          <c:idx val="4"/>
          <c:order val="4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093718197798135E-2"/>
                  <c:y val="2.65666834002677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76399296882231E-2"/>
                      <c:h val="9.555304551539489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0750300675363125E-2"/>
                  <c:y val="6.3755020080321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875566657415114E-2"/>
                  <c:y val="6.375502008032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812933666389119E-2"/>
                  <c:y val="4.7816265060240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alpha val="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[2]Resumen_seincluyeredes!$I$91:$I$94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cat>
          <c:val>
            <c:numRef>
              <c:f>'Gráfica 22'!$C$11:$C$14</c:f>
              <c:numCache>
                <c:formatCode>0%</c:formatCode>
                <c:ptCount val="4"/>
                <c:pt idx="0">
                  <c:v>0.24732556285262761</c:v>
                </c:pt>
                <c:pt idx="1">
                  <c:v>0.23294606184237687</c:v>
                </c:pt>
                <c:pt idx="2">
                  <c:v>0.2549342467725535</c:v>
                </c:pt>
                <c:pt idx="3">
                  <c:v>0.26394255157493024</c:v>
                </c:pt>
              </c:numCache>
            </c:numRef>
          </c:val>
          <c:smooth val="0"/>
          <c:extLst/>
        </c:ser>
        <c:ser>
          <c:idx val="5"/>
          <c:order val="5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053103894902398E-2"/>
                  <c:y val="6.906793842034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053103894902398E-2"/>
                  <c:y val="6.375502008032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115736885928393E-2"/>
                  <c:y val="3.1877510040160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alpha val="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[2]Resumen_seincluyeredes!$I$91:$I$94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cat>
          <c:val>
            <c:numRef>
              <c:f>'Gráfica 22'!$D$11:$D$14</c:f>
              <c:numCache>
                <c:formatCode>0%</c:formatCode>
                <c:ptCount val="4"/>
                <c:pt idx="0">
                  <c:v>5.1544444740019804E-2</c:v>
                </c:pt>
                <c:pt idx="1">
                  <c:v>7.2663136890565E-2</c:v>
                </c:pt>
                <c:pt idx="2">
                  <c:v>7.9775743243630196E-2</c:v>
                </c:pt>
                <c:pt idx="3">
                  <c:v>8.3975473813941257E-2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338928"/>
        <c:axId val="-91326416"/>
      </c:lineChart>
      <c:catAx>
        <c:axId val="-9133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9472"/>
        <c:crosses val="autoZero"/>
        <c:auto val="1"/>
        <c:lblAlgn val="ctr"/>
        <c:lblOffset val="100"/>
        <c:noMultiLvlLbl val="0"/>
      </c:catAx>
      <c:valAx>
        <c:axId val="-9133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0768"/>
        <c:crosses val="autoZero"/>
        <c:crossBetween val="between"/>
      </c:valAx>
      <c:valAx>
        <c:axId val="-91326416"/>
        <c:scaling>
          <c:orientation val="maxMin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8928"/>
        <c:crosses val="max"/>
        <c:crossBetween val="between"/>
      </c:valAx>
      <c:catAx>
        <c:axId val="-913389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9132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99202635568363"/>
          <c:y val="0.87889140604183025"/>
          <c:w val="0.66002327560371099"/>
          <c:h val="7.8984057908522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23'!$B$4</c:f>
              <c:strCache>
                <c:ptCount val="1"/>
                <c:pt idx="0">
                  <c:v>Demanda promedio 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'Gráfica 23'!$A$5:$A$37</c:f>
              <c:strCache>
                <c:ptCount val="33"/>
                <c:pt idx="0">
                  <c:v>ANTIOQUIA</c:v>
                </c:pt>
                <c:pt idx="1">
                  <c:v>CUNDINAMARCA</c:v>
                </c:pt>
                <c:pt idx="2">
                  <c:v>BOGOTA, D.C.</c:v>
                </c:pt>
                <c:pt idx="3">
                  <c:v>VALLE DEL CAUCA</c:v>
                </c:pt>
                <c:pt idx="4">
                  <c:v>SANTANDER</c:v>
                </c:pt>
                <c:pt idx="5">
                  <c:v>NARINO</c:v>
                </c:pt>
                <c:pt idx="6">
                  <c:v>NORTE DE SANTANDER</c:v>
                </c:pt>
                <c:pt idx="7">
                  <c:v>CAUCA</c:v>
                </c:pt>
                <c:pt idx="8">
                  <c:v>META</c:v>
                </c:pt>
                <c:pt idx="9">
                  <c:v>BOYACA</c:v>
                </c:pt>
                <c:pt idx="10">
                  <c:v>CALDAS</c:v>
                </c:pt>
                <c:pt idx="11">
                  <c:v>TOLIMA</c:v>
                </c:pt>
                <c:pt idx="12">
                  <c:v>HUILA</c:v>
                </c:pt>
                <c:pt idx="13">
                  <c:v>RISARALDA</c:v>
                </c:pt>
                <c:pt idx="14">
                  <c:v>CAQUETA</c:v>
                </c:pt>
                <c:pt idx="15">
                  <c:v>BOLIVAR</c:v>
                </c:pt>
                <c:pt idx="16">
                  <c:v>CHOCO</c:v>
                </c:pt>
                <c:pt idx="17">
                  <c:v>CESAR</c:v>
                </c:pt>
                <c:pt idx="18">
                  <c:v>CORDOBA</c:v>
                </c:pt>
                <c:pt idx="19">
                  <c:v>PUTUMAYO</c:v>
                </c:pt>
                <c:pt idx="20">
                  <c:v>ARAUCA</c:v>
                </c:pt>
                <c:pt idx="21">
                  <c:v>CASANARE</c:v>
                </c:pt>
                <c:pt idx="22">
                  <c:v>QUINDIO</c:v>
                </c:pt>
                <c:pt idx="23">
                  <c:v>SUCRE</c:v>
                </c:pt>
                <c:pt idx="24">
                  <c:v>MAGDALENA</c:v>
                </c:pt>
                <c:pt idx="25">
                  <c:v>GUAVIARE</c:v>
                </c:pt>
                <c:pt idx="26">
                  <c:v>ATLANTICO</c:v>
                </c:pt>
                <c:pt idx="27">
                  <c:v>SAN ANDRÉS, P Y SC</c:v>
                </c:pt>
                <c:pt idx="28">
                  <c:v>VICHADA</c:v>
                </c:pt>
                <c:pt idx="29">
                  <c:v>AMAZONAS</c:v>
                </c:pt>
                <c:pt idx="30">
                  <c:v>GUAINIA</c:v>
                </c:pt>
                <c:pt idx="31">
                  <c:v>LA GUAJIRA</c:v>
                </c:pt>
                <c:pt idx="32">
                  <c:v>VAUPÉS</c:v>
                </c:pt>
              </c:strCache>
            </c:strRef>
          </c:cat>
          <c:val>
            <c:numRef>
              <c:f>'Gráfica 23'!$B$5:$B$37</c:f>
              <c:numCache>
                <c:formatCode>_-* #,##0_-;\-* #,##0_-;_-* "-"??_-;_-@_-</c:formatCode>
                <c:ptCount val="33"/>
                <c:pt idx="0">
                  <c:v>3343.2599293675116</c:v>
                </c:pt>
                <c:pt idx="1">
                  <c:v>1967.9752478671846</c:v>
                </c:pt>
                <c:pt idx="2">
                  <c:v>1597.4562312272412</c:v>
                </c:pt>
                <c:pt idx="3">
                  <c:v>1549.1333193973617</c:v>
                </c:pt>
                <c:pt idx="4">
                  <c:v>1509.6720928563145</c:v>
                </c:pt>
                <c:pt idx="5">
                  <c:v>1428.4440399649552</c:v>
                </c:pt>
                <c:pt idx="6">
                  <c:v>854.62442184000474</c:v>
                </c:pt>
                <c:pt idx="7">
                  <c:v>644.06340554480732</c:v>
                </c:pt>
                <c:pt idx="8">
                  <c:v>629.4964105246097</c:v>
                </c:pt>
                <c:pt idx="9">
                  <c:v>584.87915806830222</c:v>
                </c:pt>
                <c:pt idx="10">
                  <c:v>563.44885144722775</c:v>
                </c:pt>
                <c:pt idx="11">
                  <c:v>546.58716852871999</c:v>
                </c:pt>
                <c:pt idx="12">
                  <c:v>512.07766845667891</c:v>
                </c:pt>
                <c:pt idx="13">
                  <c:v>501.58594042807539</c:v>
                </c:pt>
                <c:pt idx="14">
                  <c:v>351.3292824554394</c:v>
                </c:pt>
                <c:pt idx="15">
                  <c:v>335.40371546998711</c:v>
                </c:pt>
                <c:pt idx="16">
                  <c:v>320.19436638712921</c:v>
                </c:pt>
                <c:pt idx="17">
                  <c:v>280.58967274134034</c:v>
                </c:pt>
                <c:pt idx="18">
                  <c:v>259.79588580332683</c:v>
                </c:pt>
                <c:pt idx="19">
                  <c:v>252.98331939952541</c:v>
                </c:pt>
                <c:pt idx="20">
                  <c:v>244.77349785626373</c:v>
                </c:pt>
                <c:pt idx="21">
                  <c:v>178.7376409661172</c:v>
                </c:pt>
                <c:pt idx="22">
                  <c:v>177.92962451946235</c:v>
                </c:pt>
                <c:pt idx="23">
                  <c:v>157.70109712499595</c:v>
                </c:pt>
                <c:pt idx="24">
                  <c:v>113.88716600697832</c:v>
                </c:pt>
                <c:pt idx="25">
                  <c:v>108.87058614727583</c:v>
                </c:pt>
                <c:pt idx="26">
                  <c:v>106.20928515822482</c:v>
                </c:pt>
                <c:pt idx="27">
                  <c:v>96.314203225469896</c:v>
                </c:pt>
                <c:pt idx="28">
                  <c:v>12.261372686059806</c:v>
                </c:pt>
                <c:pt idx="29">
                  <c:v>5.7823024667926015</c:v>
                </c:pt>
                <c:pt idx="30">
                  <c:v>5.293595189614706</c:v>
                </c:pt>
                <c:pt idx="31">
                  <c:v>1.3383711213983107</c:v>
                </c:pt>
                <c:pt idx="3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1328048"/>
        <c:axId val="-91324784"/>
      </c:barChart>
      <c:catAx>
        <c:axId val="-9132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4784"/>
        <c:crosses val="autoZero"/>
        <c:auto val="1"/>
        <c:lblAlgn val="ctr"/>
        <c:lblOffset val="100"/>
        <c:noMultiLvlLbl val="0"/>
      </c:catAx>
      <c:valAx>
        <c:axId val="-913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'Gráficas 24 - 25'!$C$5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'Gráficas 24 - 25'!$A$6:$A$38</c:f>
              <c:strCache>
                <c:ptCount val="33"/>
                <c:pt idx="0">
                  <c:v>ANTIOQUIA</c:v>
                </c:pt>
                <c:pt idx="1">
                  <c:v>CUNDINAMARCA</c:v>
                </c:pt>
                <c:pt idx="2">
                  <c:v>BOGOTA, D.C.</c:v>
                </c:pt>
                <c:pt idx="3">
                  <c:v>VALLE DEL CAUCA</c:v>
                </c:pt>
                <c:pt idx="4">
                  <c:v>SANTANDER</c:v>
                </c:pt>
                <c:pt idx="5">
                  <c:v>NARINO</c:v>
                </c:pt>
                <c:pt idx="6">
                  <c:v>NORTE DE SANTANDER</c:v>
                </c:pt>
                <c:pt idx="7">
                  <c:v>CAUCA</c:v>
                </c:pt>
                <c:pt idx="8">
                  <c:v>META</c:v>
                </c:pt>
                <c:pt idx="9">
                  <c:v>BOYACA</c:v>
                </c:pt>
                <c:pt idx="10">
                  <c:v>CALDAS</c:v>
                </c:pt>
                <c:pt idx="11">
                  <c:v>TOLIMA</c:v>
                </c:pt>
                <c:pt idx="12">
                  <c:v>HUILA</c:v>
                </c:pt>
                <c:pt idx="13">
                  <c:v>RISARALDA</c:v>
                </c:pt>
                <c:pt idx="14">
                  <c:v>CAQUETA</c:v>
                </c:pt>
                <c:pt idx="15">
                  <c:v>BOLIVAR</c:v>
                </c:pt>
                <c:pt idx="16">
                  <c:v>CHOCO</c:v>
                </c:pt>
                <c:pt idx="17">
                  <c:v>CESAR</c:v>
                </c:pt>
                <c:pt idx="18">
                  <c:v>CORDOBA</c:v>
                </c:pt>
                <c:pt idx="19">
                  <c:v>PUTUMAYO</c:v>
                </c:pt>
                <c:pt idx="20">
                  <c:v>ARAUCA</c:v>
                </c:pt>
                <c:pt idx="21">
                  <c:v>CASANARE</c:v>
                </c:pt>
                <c:pt idx="22">
                  <c:v>QUINDIO</c:v>
                </c:pt>
                <c:pt idx="23">
                  <c:v>SUCRE</c:v>
                </c:pt>
                <c:pt idx="24">
                  <c:v>MAGDALENA</c:v>
                </c:pt>
                <c:pt idx="25">
                  <c:v>GUAVIARE</c:v>
                </c:pt>
                <c:pt idx="26">
                  <c:v>ATLANTICO</c:v>
                </c:pt>
                <c:pt idx="27">
                  <c:v>SAN ANDRÉS, P Y SC</c:v>
                </c:pt>
                <c:pt idx="28">
                  <c:v>VICHADA</c:v>
                </c:pt>
                <c:pt idx="29">
                  <c:v>AMAZONAS</c:v>
                </c:pt>
                <c:pt idx="30">
                  <c:v>GUAINIA</c:v>
                </c:pt>
                <c:pt idx="31">
                  <c:v>LA GUAJIRA</c:v>
                </c:pt>
                <c:pt idx="32">
                  <c:v>VAUPÉS</c:v>
                </c:pt>
              </c:strCache>
            </c:strRef>
          </c:cat>
          <c:val>
            <c:numRef>
              <c:f>'Gráficas 24 - 25'!$C$6:$C$38</c:f>
              <c:numCache>
                <c:formatCode>_(* #,##0.00_);_(* \(#,##0.00\);_(* "-"??_);_(@_)</c:formatCode>
                <c:ptCount val="33"/>
                <c:pt idx="0">
                  <c:v>2901.4012515237096</c:v>
                </c:pt>
                <c:pt idx="1">
                  <c:v>1247.2076166682248</c:v>
                </c:pt>
                <c:pt idx="2">
                  <c:v>1356.5735900475827</c:v>
                </c:pt>
                <c:pt idx="3">
                  <c:v>1323.5003052391683</c:v>
                </c:pt>
                <c:pt idx="4">
                  <c:v>973.37940351447355</c:v>
                </c:pt>
                <c:pt idx="5">
                  <c:v>911.90671839701247</c:v>
                </c:pt>
                <c:pt idx="6">
                  <c:v>719.49349382614014</c:v>
                </c:pt>
                <c:pt idx="7">
                  <c:v>504.95787866031174</c:v>
                </c:pt>
                <c:pt idx="8">
                  <c:v>479.30144739913942</c:v>
                </c:pt>
                <c:pt idx="9">
                  <c:v>415.97614744055215</c:v>
                </c:pt>
                <c:pt idx="10">
                  <c:v>469.06679553476482</c:v>
                </c:pt>
                <c:pt idx="11">
                  <c:v>384.95322239118377</c:v>
                </c:pt>
                <c:pt idx="12">
                  <c:v>346.16681924137106</c:v>
                </c:pt>
                <c:pt idx="13">
                  <c:v>450.75673625048302</c:v>
                </c:pt>
                <c:pt idx="14">
                  <c:v>239.21793639762507</c:v>
                </c:pt>
                <c:pt idx="15">
                  <c:v>294.89299781315361</c:v>
                </c:pt>
                <c:pt idx="16">
                  <c:v>291.8570226577819</c:v>
                </c:pt>
                <c:pt idx="17">
                  <c:v>241.46274365621503</c:v>
                </c:pt>
                <c:pt idx="18">
                  <c:v>259.23727400836094</c:v>
                </c:pt>
                <c:pt idx="19">
                  <c:v>153.55487815811136</c:v>
                </c:pt>
                <c:pt idx="20">
                  <c:v>206.23478941110105</c:v>
                </c:pt>
                <c:pt idx="21">
                  <c:v>128.79570812449239</c:v>
                </c:pt>
                <c:pt idx="22">
                  <c:v>142.79608703689286</c:v>
                </c:pt>
                <c:pt idx="23">
                  <c:v>150.02125707812482</c:v>
                </c:pt>
                <c:pt idx="24">
                  <c:v>103.33845314600143</c:v>
                </c:pt>
                <c:pt idx="25">
                  <c:v>83.824656055537204</c:v>
                </c:pt>
                <c:pt idx="26">
                  <c:v>92.549061963357659</c:v>
                </c:pt>
                <c:pt idx="27">
                  <c:v>93.276844113349526</c:v>
                </c:pt>
                <c:pt idx="28">
                  <c:v>9.592839736720876</c:v>
                </c:pt>
                <c:pt idx="29">
                  <c:v>4.7702980942551848E-2</c:v>
                </c:pt>
                <c:pt idx="30">
                  <c:v>3.1687657138787109</c:v>
                </c:pt>
                <c:pt idx="31">
                  <c:v>1.0155764743489446</c:v>
                </c:pt>
                <c:pt idx="32">
                  <c:v>0</c:v>
                </c:pt>
              </c:numCache>
            </c:numRef>
          </c:val>
        </c:ser>
        <c:ser>
          <c:idx val="2"/>
          <c:order val="1"/>
          <c:tx>
            <c:strRef>
              <c:f>'Gráficas 24 - 25'!$D$5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'Gráficas 24 - 25'!$A$6:$A$38</c:f>
              <c:strCache>
                <c:ptCount val="33"/>
                <c:pt idx="0">
                  <c:v>ANTIOQUIA</c:v>
                </c:pt>
                <c:pt idx="1">
                  <c:v>CUNDINAMARCA</c:v>
                </c:pt>
                <c:pt idx="2">
                  <c:v>BOGOTA, D.C.</c:v>
                </c:pt>
                <c:pt idx="3">
                  <c:v>VALLE DEL CAUCA</c:v>
                </c:pt>
                <c:pt idx="4">
                  <c:v>SANTANDER</c:v>
                </c:pt>
                <c:pt idx="5">
                  <c:v>NARINO</c:v>
                </c:pt>
                <c:pt idx="6">
                  <c:v>NORTE DE SANTANDER</c:v>
                </c:pt>
                <c:pt idx="7">
                  <c:v>CAUCA</c:v>
                </c:pt>
                <c:pt idx="8">
                  <c:v>META</c:v>
                </c:pt>
                <c:pt idx="9">
                  <c:v>BOYACA</c:v>
                </c:pt>
                <c:pt idx="10">
                  <c:v>CALDAS</c:v>
                </c:pt>
                <c:pt idx="11">
                  <c:v>TOLIMA</c:v>
                </c:pt>
                <c:pt idx="12">
                  <c:v>HUILA</c:v>
                </c:pt>
                <c:pt idx="13">
                  <c:v>RISARALDA</c:v>
                </c:pt>
                <c:pt idx="14">
                  <c:v>CAQUETA</c:v>
                </c:pt>
                <c:pt idx="15">
                  <c:v>BOLIVAR</c:v>
                </c:pt>
                <c:pt idx="16">
                  <c:v>CHOCO</c:v>
                </c:pt>
                <c:pt idx="17">
                  <c:v>CESAR</c:v>
                </c:pt>
                <c:pt idx="18">
                  <c:v>CORDOBA</c:v>
                </c:pt>
                <c:pt idx="19">
                  <c:v>PUTUMAYO</c:v>
                </c:pt>
                <c:pt idx="20">
                  <c:v>ARAUCA</c:v>
                </c:pt>
                <c:pt idx="21">
                  <c:v>CASANARE</c:v>
                </c:pt>
                <c:pt idx="22">
                  <c:v>QUINDIO</c:v>
                </c:pt>
                <c:pt idx="23">
                  <c:v>SUCRE</c:v>
                </c:pt>
                <c:pt idx="24">
                  <c:v>MAGDALENA</c:v>
                </c:pt>
                <c:pt idx="25">
                  <c:v>GUAVIARE</c:v>
                </c:pt>
                <c:pt idx="26">
                  <c:v>ATLANTICO</c:v>
                </c:pt>
                <c:pt idx="27">
                  <c:v>SAN ANDRÉS, P Y SC</c:v>
                </c:pt>
                <c:pt idx="28">
                  <c:v>VICHADA</c:v>
                </c:pt>
                <c:pt idx="29">
                  <c:v>AMAZONAS</c:v>
                </c:pt>
                <c:pt idx="30">
                  <c:v>GUAINIA</c:v>
                </c:pt>
                <c:pt idx="31">
                  <c:v>LA GUAJIRA</c:v>
                </c:pt>
                <c:pt idx="32">
                  <c:v>VAUPÉS</c:v>
                </c:pt>
              </c:strCache>
            </c:strRef>
          </c:cat>
          <c:val>
            <c:numRef>
              <c:f>'Gráficas 24 - 25'!$D$6:$D$38</c:f>
              <c:numCache>
                <c:formatCode>_(* #,##0.00_);_(* \(#,##0.00\);_(* "-"??_);_(@_)</c:formatCode>
                <c:ptCount val="33"/>
                <c:pt idx="0">
                  <c:v>312.54329805996474</c:v>
                </c:pt>
                <c:pt idx="1">
                  <c:v>515.23037824389007</c:v>
                </c:pt>
                <c:pt idx="2">
                  <c:v>201.34197278911566</c:v>
                </c:pt>
                <c:pt idx="3">
                  <c:v>200.92252456538168</c:v>
                </c:pt>
                <c:pt idx="4">
                  <c:v>164.12960569412951</c:v>
                </c:pt>
                <c:pt idx="5">
                  <c:v>526.46294879062748</c:v>
                </c:pt>
                <c:pt idx="6">
                  <c:v>117.31533919123204</c:v>
                </c:pt>
                <c:pt idx="7">
                  <c:v>135.94885330057951</c:v>
                </c:pt>
                <c:pt idx="8">
                  <c:v>78.496035840262024</c:v>
                </c:pt>
                <c:pt idx="9">
                  <c:v>149.65316043083899</c:v>
                </c:pt>
                <c:pt idx="10">
                  <c:v>93.365079365079353</c:v>
                </c:pt>
                <c:pt idx="11">
                  <c:v>125.15904887881079</c:v>
                </c:pt>
                <c:pt idx="12">
                  <c:v>116.18810783572687</c:v>
                </c:pt>
                <c:pt idx="13">
                  <c:v>54.620686885865453</c:v>
                </c:pt>
                <c:pt idx="14">
                  <c:v>83.158569853867476</c:v>
                </c:pt>
                <c:pt idx="15">
                  <c:v>39.585436192995715</c:v>
                </c:pt>
                <c:pt idx="16">
                  <c:v>29.333522297808013</c:v>
                </c:pt>
                <c:pt idx="17">
                  <c:v>25.502985638699929</c:v>
                </c:pt>
                <c:pt idx="18">
                  <c:v>4.403470647518267</c:v>
                </c:pt>
                <c:pt idx="19">
                  <c:v>94.824654824892932</c:v>
                </c:pt>
                <c:pt idx="20">
                  <c:v>42.076886495338869</c:v>
                </c:pt>
                <c:pt idx="21">
                  <c:v>43.717617787855879</c:v>
                </c:pt>
                <c:pt idx="22">
                  <c:v>17.554798437893673</c:v>
                </c:pt>
                <c:pt idx="23">
                  <c:v>9.2398053665910798</c:v>
                </c:pt>
                <c:pt idx="24">
                  <c:v>11.057256235827664</c:v>
                </c:pt>
                <c:pt idx="25">
                  <c:v>26.30017006802721</c:v>
                </c:pt>
                <c:pt idx="26">
                  <c:v>9.07910682791635</c:v>
                </c:pt>
                <c:pt idx="27">
                  <c:v>4.6116780045351478</c:v>
                </c:pt>
                <c:pt idx="28">
                  <c:v>2.8689531368102794</c:v>
                </c:pt>
                <c:pt idx="29">
                  <c:v>5.829115016376921</c:v>
                </c:pt>
                <c:pt idx="30">
                  <c:v>1.6052532123960694</c:v>
                </c:pt>
                <c:pt idx="31">
                  <c:v>0.30612244897959184</c:v>
                </c:pt>
                <c:pt idx="32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'Gráficas 24 - 25'!$B$5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'Gráficas 24 - 25'!$A$6:$A$38</c:f>
              <c:strCache>
                <c:ptCount val="33"/>
                <c:pt idx="0">
                  <c:v>ANTIOQUIA</c:v>
                </c:pt>
                <c:pt idx="1">
                  <c:v>CUNDINAMARCA</c:v>
                </c:pt>
                <c:pt idx="2">
                  <c:v>BOGOTA, D.C.</c:v>
                </c:pt>
                <c:pt idx="3">
                  <c:v>VALLE DEL CAUCA</c:v>
                </c:pt>
                <c:pt idx="4">
                  <c:v>SANTANDER</c:v>
                </c:pt>
                <c:pt idx="5">
                  <c:v>NARINO</c:v>
                </c:pt>
                <c:pt idx="6">
                  <c:v>NORTE DE SANTANDER</c:v>
                </c:pt>
                <c:pt idx="7">
                  <c:v>CAUCA</c:v>
                </c:pt>
                <c:pt idx="8">
                  <c:v>META</c:v>
                </c:pt>
                <c:pt idx="9">
                  <c:v>BOYACA</c:v>
                </c:pt>
                <c:pt idx="10">
                  <c:v>CALDAS</c:v>
                </c:pt>
                <c:pt idx="11">
                  <c:v>TOLIMA</c:v>
                </c:pt>
                <c:pt idx="12">
                  <c:v>HUILA</c:v>
                </c:pt>
                <c:pt idx="13">
                  <c:v>RISARALDA</c:v>
                </c:pt>
                <c:pt idx="14">
                  <c:v>CAQUETA</c:v>
                </c:pt>
                <c:pt idx="15">
                  <c:v>BOLIVAR</c:v>
                </c:pt>
                <c:pt idx="16">
                  <c:v>CHOCO</c:v>
                </c:pt>
                <c:pt idx="17">
                  <c:v>CESAR</c:v>
                </c:pt>
                <c:pt idx="18">
                  <c:v>CORDOBA</c:v>
                </c:pt>
                <c:pt idx="19">
                  <c:v>PUTUMAYO</c:v>
                </c:pt>
                <c:pt idx="20">
                  <c:v>ARAUCA</c:v>
                </c:pt>
                <c:pt idx="21">
                  <c:v>CASANARE</c:v>
                </c:pt>
                <c:pt idx="22">
                  <c:v>QUINDIO</c:v>
                </c:pt>
                <c:pt idx="23">
                  <c:v>SUCRE</c:v>
                </c:pt>
                <c:pt idx="24">
                  <c:v>MAGDALENA</c:v>
                </c:pt>
                <c:pt idx="25">
                  <c:v>GUAVIARE</c:v>
                </c:pt>
                <c:pt idx="26">
                  <c:v>ATLANTICO</c:v>
                </c:pt>
                <c:pt idx="27">
                  <c:v>SAN ANDRÉS, P Y SC</c:v>
                </c:pt>
                <c:pt idx="28">
                  <c:v>VICHADA</c:v>
                </c:pt>
                <c:pt idx="29">
                  <c:v>AMAZONAS</c:v>
                </c:pt>
                <c:pt idx="30">
                  <c:v>GUAINIA</c:v>
                </c:pt>
                <c:pt idx="31">
                  <c:v>LA GUAJIRA</c:v>
                </c:pt>
                <c:pt idx="32">
                  <c:v>VAUPÉS</c:v>
                </c:pt>
              </c:strCache>
            </c:strRef>
          </c:cat>
          <c:val>
            <c:numRef>
              <c:f>'Gráficas 24 - 25'!$B$6:$B$38</c:f>
              <c:numCache>
                <c:formatCode>_(* #,##0.00_);_(* \(#,##0.00\);_(* "-"??_);_(@_)</c:formatCode>
                <c:ptCount val="33"/>
                <c:pt idx="0">
                  <c:v>183.96315854119425</c:v>
                </c:pt>
                <c:pt idx="1">
                  <c:v>235.60329018644495</c:v>
                </c:pt>
                <c:pt idx="2">
                  <c:v>65.65213939279414</c:v>
                </c:pt>
                <c:pt idx="3">
                  <c:v>41.436271730914591</c:v>
                </c:pt>
                <c:pt idx="4">
                  <c:v>245.21114449483494</c:v>
                </c:pt>
                <c:pt idx="5">
                  <c:v>0.11101662887377171</c:v>
                </c:pt>
                <c:pt idx="6">
                  <c:v>21.702756361803978</c:v>
                </c:pt>
                <c:pt idx="7">
                  <c:v>8.2949735449735442</c:v>
                </c:pt>
                <c:pt idx="8">
                  <c:v>81.514569160997723</c:v>
                </c:pt>
                <c:pt idx="9">
                  <c:v>22.502171516754846</c:v>
                </c:pt>
                <c:pt idx="10">
                  <c:v>10.22691798941799</c:v>
                </c:pt>
                <c:pt idx="11">
                  <c:v>21.203550012597628</c:v>
                </c:pt>
                <c:pt idx="12">
                  <c:v>1.6887569286974051</c:v>
                </c:pt>
                <c:pt idx="13">
                  <c:v>4.4072688334593098</c:v>
                </c:pt>
                <c:pt idx="14">
                  <c:v>26.450648778029727</c:v>
                </c:pt>
                <c:pt idx="15">
                  <c:v>6.4076754220206604</c:v>
                </c:pt>
                <c:pt idx="16">
                  <c:v>1.3578042328042328</c:v>
                </c:pt>
                <c:pt idx="17">
                  <c:v>10.860167548500883</c:v>
                </c:pt>
                <c:pt idx="18">
                  <c:v>0.40167548500881833</c:v>
                </c:pt>
                <c:pt idx="19">
                  <c:v>4.9508692365835216E-2</c:v>
                </c:pt>
                <c:pt idx="20">
                  <c:v>0.46280549256739728</c:v>
                </c:pt>
                <c:pt idx="21">
                  <c:v>9.1458991559586771</c:v>
                </c:pt>
                <c:pt idx="22">
                  <c:v>11.628306878306876</c:v>
                </c:pt>
                <c:pt idx="23">
                  <c:v>1.0177626606198034</c:v>
                </c:pt>
                <c:pt idx="24">
                  <c:v>1.3530171327790375</c:v>
                </c:pt>
                <c:pt idx="25">
                  <c:v>0.52532123960695387</c:v>
                </c:pt>
                <c:pt idx="26">
                  <c:v>6.3171768707482983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0.606103552532124</c:v>
                </c:pt>
                <c:pt idx="31">
                  <c:v>3.8548752834467119E-2</c:v>
                </c:pt>
                <c:pt idx="3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340016"/>
        <c:axId val="-91323152"/>
      </c:barChart>
      <c:catAx>
        <c:axId val="-913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3152"/>
        <c:crosses val="autoZero"/>
        <c:auto val="1"/>
        <c:lblAlgn val="ctr"/>
        <c:lblOffset val="100"/>
        <c:noMultiLvlLbl val="0"/>
      </c:catAx>
      <c:valAx>
        <c:axId val="-9132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4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'Gráficas 24 - 25'!$B$43:$B$45</c:f>
              <c:strCache>
                <c:ptCount val="3"/>
                <c:pt idx="0">
                  <c:v>Industrial</c:v>
                </c:pt>
                <c:pt idx="1">
                  <c:v>Urbano</c:v>
                </c:pt>
                <c:pt idx="2">
                  <c:v>Rural</c:v>
                </c:pt>
              </c:strCache>
            </c:strRef>
          </c:cat>
          <c:val>
            <c:numRef>
              <c:f>'Gráficas 24 - 25'!$C$43:$C$45</c:f>
              <c:numCache>
                <c:formatCode>0%</c:formatCode>
                <c:ptCount val="3"/>
                <c:pt idx="0">
                  <c:v>5.3016067223101537E-2</c:v>
                </c:pt>
                <c:pt idx="1">
                  <c:v>0.77847672032410986</c:v>
                </c:pt>
                <c:pt idx="2">
                  <c:v>0.16850721245278855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'Gráfica 3'!$A$4:$A$12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'Gráfica 3'!$B$4:$B$12</c:f>
              <c:numCache>
                <c:formatCode>0</c:formatCode>
                <c:ptCount val="9"/>
                <c:pt idx="0">
                  <c:v>881.23290343915335</c:v>
                </c:pt>
                <c:pt idx="1">
                  <c:v>898.78865740740741</c:v>
                </c:pt>
                <c:pt idx="2">
                  <c:v>499.66782407407408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299.64308862433865</c:v>
                </c:pt>
                <c:pt idx="8">
                  <c:v>755.59302248677238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220112"/>
        <c:axId val="-101216848"/>
      </c:barChart>
      <c:catAx>
        <c:axId val="-10122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6848"/>
        <c:crosses val="autoZero"/>
        <c:auto val="1"/>
        <c:lblAlgn val="ctr"/>
        <c:lblOffset val="100"/>
        <c:noMultiLvlLbl val="0"/>
      </c:catAx>
      <c:valAx>
        <c:axId val="-1012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2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'Gráficas 26-27'!$I$7</c:f>
              <c:strCache>
                <c:ptCount val="1"/>
                <c:pt idx="0">
                  <c:v>Barranca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26-27'!$A$8:$A$307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'Gráficas 26-27'!$I$8:$I$307</c:f>
              <c:numCache>
                <c:formatCode>_-* #,##0_-;\-* #,##0_-;_-* "-"??_-;_-@_-</c:formatCode>
                <c:ptCount val="300"/>
                <c:pt idx="0">
                  <c:v>2215.0110164325661</c:v>
                </c:pt>
                <c:pt idx="1">
                  <c:v>2236.8272094260037</c:v>
                </c:pt>
                <c:pt idx="2">
                  <c:v>2286.1697025669987</c:v>
                </c:pt>
                <c:pt idx="3">
                  <c:v>2090.577567116974</c:v>
                </c:pt>
                <c:pt idx="4">
                  <c:v>1969.2916514175076</c:v>
                </c:pt>
                <c:pt idx="5">
                  <c:v>2100.1679816036212</c:v>
                </c:pt>
                <c:pt idx="6">
                  <c:v>1408.452245596445</c:v>
                </c:pt>
                <c:pt idx="7">
                  <c:v>1252.5692015799793</c:v>
                </c:pt>
                <c:pt idx="8">
                  <c:v>1092.738677656135</c:v>
                </c:pt>
                <c:pt idx="9">
                  <c:v>1243.0557443003288</c:v>
                </c:pt>
                <c:pt idx="10">
                  <c:v>1606.2820454904015</c:v>
                </c:pt>
                <c:pt idx="11">
                  <c:v>1592.1580435864287</c:v>
                </c:pt>
                <c:pt idx="12">
                  <c:v>2018.9449630282511</c:v>
                </c:pt>
                <c:pt idx="13">
                  <c:v>2211.29570850551</c:v>
                </c:pt>
                <c:pt idx="14">
                  <c:v>2396.7936634651896</c:v>
                </c:pt>
                <c:pt idx="15">
                  <c:v>1563.9133141220484</c:v>
                </c:pt>
                <c:pt idx="16">
                  <c:v>1714.8345384473853</c:v>
                </c:pt>
                <c:pt idx="17">
                  <c:v>1640.7684878848313</c:v>
                </c:pt>
                <c:pt idx="18">
                  <c:v>1543.532387923334</c:v>
                </c:pt>
                <c:pt idx="19">
                  <c:v>1773.3174311179703</c:v>
                </c:pt>
                <c:pt idx="20">
                  <c:v>2070.2748014376807</c:v>
                </c:pt>
                <c:pt idx="21">
                  <c:v>2460.0992610050985</c:v>
                </c:pt>
                <c:pt idx="22">
                  <c:v>2675.0291562642242</c:v>
                </c:pt>
                <c:pt idx="23">
                  <c:v>2718.5313250257727</c:v>
                </c:pt>
                <c:pt idx="24">
                  <c:v>2624.8862153982986</c:v>
                </c:pt>
                <c:pt idx="25">
                  <c:v>2308.9635875943386</c:v>
                </c:pt>
                <c:pt idx="26">
                  <c:v>2149.2804447848639</c:v>
                </c:pt>
                <c:pt idx="27">
                  <c:v>1904.9108170132461</c:v>
                </c:pt>
                <c:pt idx="28">
                  <c:v>2006.8981732629234</c:v>
                </c:pt>
                <c:pt idx="29">
                  <c:v>2385.4941585034267</c:v>
                </c:pt>
                <c:pt idx="30">
                  <c:v>2385.8779294597066</c:v>
                </c:pt>
                <c:pt idx="31">
                  <c:v>2676.442675496734</c:v>
                </c:pt>
                <c:pt idx="32">
                  <c:v>2662.3458050040017</c:v>
                </c:pt>
                <c:pt idx="33">
                  <c:v>2664.0295838665816</c:v>
                </c:pt>
                <c:pt idx="34">
                  <c:v>2663.9647837599482</c:v>
                </c:pt>
                <c:pt idx="35">
                  <c:v>2665.5316693112336</c:v>
                </c:pt>
                <c:pt idx="36">
                  <c:v>2634.0887425628816</c:v>
                </c:pt>
                <c:pt idx="37">
                  <c:v>2625.8275807573291</c:v>
                </c:pt>
                <c:pt idx="38">
                  <c:v>2623.6950470064835</c:v>
                </c:pt>
                <c:pt idx="39">
                  <c:v>2615.9373973729685</c:v>
                </c:pt>
                <c:pt idx="40">
                  <c:v>2657.2651314881177</c:v>
                </c:pt>
                <c:pt idx="41">
                  <c:v>2654.8568815679678</c:v>
                </c:pt>
                <c:pt idx="42">
                  <c:v>2700.2420836720048</c:v>
                </c:pt>
                <c:pt idx="43">
                  <c:v>2692.1804776564559</c:v>
                </c:pt>
                <c:pt idx="44">
                  <c:v>2678.0007158838475</c:v>
                </c:pt>
                <c:pt idx="45">
                  <c:v>2722.9152729148232</c:v>
                </c:pt>
                <c:pt idx="46">
                  <c:v>2722.8490404671406</c:v>
                </c:pt>
                <c:pt idx="47">
                  <c:v>2767.6958074355548</c:v>
                </c:pt>
                <c:pt idx="48">
                  <c:v>2807.8489817671589</c:v>
                </c:pt>
                <c:pt idx="49">
                  <c:v>2848.5846902792077</c:v>
                </c:pt>
                <c:pt idx="50">
                  <c:v>2889.9113842604729</c:v>
                </c:pt>
                <c:pt idx="51">
                  <c:v>2931.8376376093247</c:v>
                </c:pt>
                <c:pt idx="52">
                  <c:v>2974.3721486125273</c:v>
                </c:pt>
                <c:pt idx="53">
                  <c:v>3017.5237417498411</c:v>
                </c:pt>
                <c:pt idx="54">
                  <c:v>3061.3013695248028</c:v>
                </c:pt>
                <c:pt idx="55">
                  <c:v>3105.714114322072</c:v>
                </c:pt>
                <c:pt idx="56">
                  <c:v>3150.7711902917194</c:v>
                </c:pt>
                <c:pt idx="57">
                  <c:v>3196.4819452608513</c:v>
                </c:pt>
                <c:pt idx="58">
                  <c:v>3242.85586267297</c:v>
                </c:pt>
                <c:pt idx="59">
                  <c:v>3289.9025635554708</c:v>
                </c:pt>
                <c:pt idx="60">
                  <c:v>3318.9152292814674</c:v>
                </c:pt>
                <c:pt idx="61">
                  <c:v>3348.1837490202402</c:v>
                </c:pt>
                <c:pt idx="62">
                  <c:v>3377.7103790717265</c:v>
                </c:pt>
                <c:pt idx="63">
                  <c:v>3407.4973956334966</c:v>
                </c:pt>
                <c:pt idx="64">
                  <c:v>3437.5470949762266</c:v>
                </c:pt>
                <c:pt idx="65">
                  <c:v>3467.8617936207156</c:v>
                </c:pt>
                <c:pt idx="66">
                  <c:v>3498.4438285164661</c:v>
                </c:pt>
                <c:pt idx="67">
                  <c:v>3529.2955572218389</c:v>
                </c:pt>
                <c:pt idx="68">
                  <c:v>3560.4193580857964</c:v>
                </c:pt>
                <c:pt idx="69">
                  <c:v>3591.8176304312469</c:v>
                </c:pt>
                <c:pt idx="70">
                  <c:v>3623.4927947400106</c:v>
                </c:pt>
                <c:pt idx="71">
                  <c:v>3655.4472928394121</c:v>
                </c:pt>
                <c:pt idx="72">
                  <c:v>3668.2528302104247</c:v>
                </c:pt>
                <c:pt idx="73">
                  <c:v>3681.1032271496983</c:v>
                </c:pt>
                <c:pt idx="74">
                  <c:v>3693.9986408065051</c:v>
                </c:pt>
                <c:pt idx="75">
                  <c:v>3706.9392288806312</c:v>
                </c:pt>
                <c:pt idx="76">
                  <c:v>3719.9251496243082</c:v>
                </c:pt>
                <c:pt idx="77">
                  <c:v>3732.9565618441461</c:v>
                </c:pt>
                <c:pt idx="78">
                  <c:v>3746.0336249030775</c:v>
                </c:pt>
                <c:pt idx="79">
                  <c:v>3759.1564987223037</c:v>
                </c:pt>
                <c:pt idx="80">
                  <c:v>3772.3253437832536</c:v>
                </c:pt>
                <c:pt idx="81">
                  <c:v>3785.5403211295443</c:v>
                </c:pt>
                <c:pt idx="82">
                  <c:v>3798.8015923689509</c:v>
                </c:pt>
                <c:pt idx="83">
                  <c:v>3812.1093196753827</c:v>
                </c:pt>
                <c:pt idx="84">
                  <c:v>3820.7053513387482</c:v>
                </c:pt>
                <c:pt idx="85">
                  <c:v>3829.3207664337424</c:v>
                </c:pt>
                <c:pt idx="86">
                  <c:v>3837.9556086686057</c:v>
                </c:pt>
                <c:pt idx="87">
                  <c:v>3846.6099218501372</c:v>
                </c:pt>
                <c:pt idx="88">
                  <c:v>3855.283749883919</c:v>
                </c:pt>
                <c:pt idx="89">
                  <c:v>3863.9771367745348</c:v>
                </c:pt>
                <c:pt idx="90">
                  <c:v>3872.6901266257973</c:v>
                </c:pt>
                <c:pt idx="91">
                  <c:v>3881.4227636409692</c:v>
                </c:pt>
                <c:pt idx="92">
                  <c:v>3890.1750921229882</c:v>
                </c:pt>
                <c:pt idx="93">
                  <c:v>3898.9471564746927</c:v>
                </c:pt>
                <c:pt idx="94">
                  <c:v>3907.739001199046</c:v>
                </c:pt>
                <c:pt idx="95">
                  <c:v>3916.5506708993616</c:v>
                </c:pt>
                <c:pt idx="96">
                  <c:v>3894.0974393623314</c:v>
                </c:pt>
                <c:pt idx="97">
                  <c:v>3871.7729301753529</c:v>
                </c:pt>
                <c:pt idx="98">
                  <c:v>3849.5764053848102</c:v>
                </c:pt>
                <c:pt idx="99">
                  <c:v>3827.5071312677087</c:v>
                </c:pt>
                <c:pt idx="100">
                  <c:v>3805.564378307422</c:v>
                </c:pt>
                <c:pt idx="101">
                  <c:v>3783.7474211695758</c:v>
                </c:pt>
                <c:pt idx="102">
                  <c:v>3762.0555386780743</c:v>
                </c:pt>
                <c:pt idx="103">
                  <c:v>3740.4880137912569</c:v>
                </c:pt>
                <c:pt idx="104">
                  <c:v>3719.0441335781975</c:v>
                </c:pt>
                <c:pt idx="105">
                  <c:v>3697.7231891951419</c:v>
                </c:pt>
                <c:pt idx="106">
                  <c:v>3676.5244758620702</c:v>
                </c:pt>
                <c:pt idx="107">
                  <c:v>3655.4472928394039</c:v>
                </c:pt>
                <c:pt idx="108">
                  <c:v>3646.6277483985496</c:v>
                </c:pt>
                <c:pt idx="109">
                  <c:v>3637.8294829853808</c:v>
                </c:pt>
                <c:pt idx="110">
                  <c:v>3629.0524452597137</c:v>
                </c:pt>
                <c:pt idx="111">
                  <c:v>3620.2965840052361</c:v>
                </c:pt>
                <c:pt idx="112">
                  <c:v>3611.5618481292054</c:v>
                </c:pt>
                <c:pt idx="113">
                  <c:v>3602.8481866621491</c:v>
                </c:pt>
                <c:pt idx="114">
                  <c:v>3594.1555487575724</c:v>
                </c:pt>
                <c:pt idx="115">
                  <c:v>3585.4838836916574</c:v>
                </c:pt>
                <c:pt idx="116">
                  <c:v>3576.833140862967</c:v>
                </c:pt>
                <c:pt idx="117">
                  <c:v>3568.2032697921532</c:v>
                </c:pt>
                <c:pt idx="118">
                  <c:v>3559.5942201216571</c:v>
                </c:pt>
                <c:pt idx="119">
                  <c:v>3551.0059416154218</c:v>
                </c:pt>
                <c:pt idx="120">
                  <c:v>3542.182916765687</c:v>
                </c:pt>
                <c:pt idx="121">
                  <c:v>3533.3818140892117</c:v>
                </c:pt>
                <c:pt idx="122">
                  <c:v>3524.6025791169595</c:v>
                </c:pt>
                <c:pt idx="123">
                  <c:v>3515.8451575152262</c:v>
                </c:pt>
                <c:pt idx="124">
                  <c:v>3507.1094950853108</c:v>
                </c:pt>
                <c:pt idx="125">
                  <c:v>3498.3955377631778</c:v>
                </c:pt>
                <c:pt idx="126">
                  <c:v>3489.7032316191221</c:v>
                </c:pt>
                <c:pt idx="127">
                  <c:v>3481.0325228574334</c:v>
                </c:pt>
                <c:pt idx="128">
                  <c:v>3472.3833578160666</c:v>
                </c:pt>
                <c:pt idx="129">
                  <c:v>3463.7556829663095</c:v>
                </c:pt>
                <c:pt idx="130">
                  <c:v>3455.1494449124475</c:v>
                </c:pt>
                <c:pt idx="131">
                  <c:v>3446.5645903914378</c:v>
                </c:pt>
                <c:pt idx="132">
                  <c:v>3455.1494449124475</c:v>
                </c:pt>
                <c:pt idx="133">
                  <c:v>3463.7556829663095</c:v>
                </c:pt>
                <c:pt idx="134">
                  <c:v>3472.383357816067</c:v>
                </c:pt>
                <c:pt idx="135">
                  <c:v>3481.0325228574338</c:v>
                </c:pt>
                <c:pt idx="136">
                  <c:v>3489.7032316191226</c:v>
                </c:pt>
                <c:pt idx="137">
                  <c:v>3498.3955377631792</c:v>
                </c:pt>
                <c:pt idx="138">
                  <c:v>3507.1094950853117</c:v>
                </c:pt>
                <c:pt idx="139">
                  <c:v>3515.8451575152267</c:v>
                </c:pt>
                <c:pt idx="140">
                  <c:v>3524.60257911696</c:v>
                </c:pt>
                <c:pt idx="141">
                  <c:v>3533.3818140892131</c:v>
                </c:pt>
                <c:pt idx="142">
                  <c:v>3542.1829167656874</c:v>
                </c:pt>
                <c:pt idx="143">
                  <c:v>3551.0059416154218</c:v>
                </c:pt>
                <c:pt idx="144">
                  <c:v>3559.5942201216571</c:v>
                </c:pt>
                <c:pt idx="145">
                  <c:v>3568.2032697921527</c:v>
                </c:pt>
                <c:pt idx="146">
                  <c:v>3576.8331408629665</c:v>
                </c:pt>
                <c:pt idx="147">
                  <c:v>3585.4838836916565</c:v>
                </c:pt>
                <c:pt idx="148">
                  <c:v>3594.1555487575711</c:v>
                </c:pt>
                <c:pt idx="149">
                  <c:v>3602.8481866621473</c:v>
                </c:pt>
                <c:pt idx="150">
                  <c:v>3611.5618481292026</c:v>
                </c:pt>
                <c:pt idx="151">
                  <c:v>3620.2965840052339</c:v>
                </c:pt>
                <c:pt idx="152">
                  <c:v>3629.052445259711</c:v>
                </c:pt>
                <c:pt idx="153">
                  <c:v>3637.8294829853776</c:v>
                </c:pt>
                <c:pt idx="154">
                  <c:v>3646.6277483985468</c:v>
                </c:pt>
                <c:pt idx="155">
                  <c:v>3655.4472928394007</c:v>
                </c:pt>
                <c:pt idx="156">
                  <c:v>3668.2528302104129</c:v>
                </c:pt>
                <c:pt idx="157">
                  <c:v>3681.103227149687</c:v>
                </c:pt>
                <c:pt idx="158">
                  <c:v>3693.9986408064933</c:v>
                </c:pt>
                <c:pt idx="159">
                  <c:v>3706.9392288806198</c:v>
                </c:pt>
                <c:pt idx="160">
                  <c:v>3719.9251496242969</c:v>
                </c:pt>
                <c:pt idx="161">
                  <c:v>3732.9565618441347</c:v>
                </c:pt>
                <c:pt idx="162">
                  <c:v>3746.0336249030656</c:v>
                </c:pt>
                <c:pt idx="163">
                  <c:v>3759.1564987222919</c:v>
                </c:pt>
                <c:pt idx="164">
                  <c:v>3772.3253437832418</c:v>
                </c:pt>
                <c:pt idx="165">
                  <c:v>3785.5403211295325</c:v>
                </c:pt>
                <c:pt idx="166">
                  <c:v>3798.8015923689391</c:v>
                </c:pt>
                <c:pt idx="167">
                  <c:v>3812.1093196753709</c:v>
                </c:pt>
                <c:pt idx="168">
                  <c:v>3820.7053513387364</c:v>
                </c:pt>
                <c:pt idx="169">
                  <c:v>3829.3207664337301</c:v>
                </c:pt>
                <c:pt idx="170">
                  <c:v>3837.9556086685934</c:v>
                </c:pt>
                <c:pt idx="171">
                  <c:v>3846.6099218501254</c:v>
                </c:pt>
                <c:pt idx="172">
                  <c:v>3855.2837498839067</c:v>
                </c:pt>
                <c:pt idx="173">
                  <c:v>3863.9771367745229</c:v>
                </c:pt>
                <c:pt idx="174">
                  <c:v>3872.6901266257855</c:v>
                </c:pt>
                <c:pt idx="175">
                  <c:v>3881.4227636409569</c:v>
                </c:pt>
                <c:pt idx="176">
                  <c:v>3890.1750921229764</c:v>
                </c:pt>
                <c:pt idx="177">
                  <c:v>3898.9471564746809</c:v>
                </c:pt>
                <c:pt idx="178">
                  <c:v>3907.7390011990337</c:v>
                </c:pt>
                <c:pt idx="179">
                  <c:v>3916.5506708993498</c:v>
                </c:pt>
                <c:pt idx="180">
                  <c:v>3925.1495191876284</c:v>
                </c:pt>
                <c:pt idx="181">
                  <c:v>3933.7672463818881</c:v>
                </c:pt>
                <c:pt idx="182">
                  <c:v>3942.4038939310622</c:v>
                </c:pt>
                <c:pt idx="183">
                  <c:v>3951.059503375086</c:v>
                </c:pt>
                <c:pt idx="184">
                  <c:v>3959.734116345096</c:v>
                </c:pt>
                <c:pt idx="185">
                  <c:v>3968.4277745636309</c:v>
                </c:pt>
                <c:pt idx="186">
                  <c:v>3977.1405198448329</c:v>
                </c:pt>
                <c:pt idx="187">
                  <c:v>3985.8723940946452</c:v>
                </c:pt>
                <c:pt idx="188">
                  <c:v>3994.623439311019</c:v>
                </c:pt>
                <c:pt idx="189">
                  <c:v>4003.3936975841107</c:v>
                </c:pt>
                <c:pt idx="190">
                  <c:v>4012.1832110964879</c:v>
                </c:pt>
                <c:pt idx="191">
                  <c:v>4020.9920221233283</c:v>
                </c:pt>
                <c:pt idx="192">
                  <c:v>4042.1287141354551</c:v>
                </c:pt>
                <c:pt idx="193">
                  <c:v>4063.3765129955341</c:v>
                </c:pt>
                <c:pt idx="194">
                  <c:v>4084.7360027463105</c:v>
                </c:pt>
                <c:pt idx="195">
                  <c:v>4106.2077705006031</c:v>
                </c:pt>
                <c:pt idx="196">
                  <c:v>4127.7924064574399</c:v>
                </c:pt>
                <c:pt idx="197">
                  <c:v>4149.4905039182795</c:v>
                </c:pt>
                <c:pt idx="198">
                  <c:v>4171.302659303321</c:v>
                </c:pt>
                <c:pt idx="199">
                  <c:v>4193.2294721679</c:v>
                </c:pt>
                <c:pt idx="200">
                  <c:v>4215.2715452189641</c:v>
                </c:pt>
                <c:pt idx="201">
                  <c:v>4237.4294843316438</c:v>
                </c:pt>
                <c:pt idx="202">
                  <c:v>4259.7038985659019</c:v>
                </c:pt>
                <c:pt idx="203">
                  <c:v>4282.0954001832824</c:v>
                </c:pt>
                <c:pt idx="204">
                  <c:v>4299.124826884683</c:v>
                </c:pt>
                <c:pt idx="205">
                  <c:v>4316.2219777600403</c:v>
                </c:pt>
                <c:pt idx="206">
                  <c:v>4333.3871221410118</c:v>
                </c:pt>
                <c:pt idx="207">
                  <c:v>4350.6205304303585</c:v>
                </c:pt>
                <c:pt idx="208">
                  <c:v>4367.9224741062053</c:v>
                </c:pt>
                <c:pt idx="209">
                  <c:v>4385.2932257263146</c:v>
                </c:pt>
                <c:pt idx="210">
                  <c:v>4402.7330589323792</c:v>
                </c:pt>
                <c:pt idx="211">
                  <c:v>4420.2422484543395</c:v>
                </c:pt>
                <c:pt idx="212">
                  <c:v>4437.8210701147045</c:v>
                </c:pt>
                <c:pt idx="213">
                  <c:v>4455.4698008328978</c:v>
                </c:pt>
                <c:pt idx="214">
                  <c:v>4473.1887186296244</c:v>
                </c:pt>
                <c:pt idx="215">
                  <c:v>4490.9781026312457</c:v>
                </c:pt>
                <c:pt idx="216">
                  <c:v>4516.2889370775138</c:v>
                </c:pt>
                <c:pt idx="217">
                  <c:v>4541.7424215937053</c:v>
                </c:pt>
                <c:pt idx="218">
                  <c:v>4567.3393601455091</c:v>
                </c:pt>
                <c:pt idx="219">
                  <c:v>4593.0805612297081</c:v>
                </c:pt>
                <c:pt idx="220">
                  <c:v>4618.9668378997139</c:v>
                </c:pt>
                <c:pt idx="221">
                  <c:v>4644.9990077912535</c:v>
                </c:pt>
                <c:pt idx="222">
                  <c:v>4671.1778931481858</c:v>
                </c:pt>
                <c:pt idx="223">
                  <c:v>4697.5043208484822</c:v>
                </c:pt>
                <c:pt idx="224">
                  <c:v>4723.9791224303381</c:v>
                </c:pt>
                <c:pt idx="225">
                  <c:v>4750.603134118438</c:v>
                </c:pt>
                <c:pt idx="226">
                  <c:v>4777.3771968503715</c:v>
                </c:pt>
                <c:pt idx="227">
                  <c:v>4804.3021563031916</c:v>
                </c:pt>
                <c:pt idx="228">
                  <c:v>4817.1661779027381</c:v>
                </c:pt>
                <c:pt idx="229">
                  <c:v>4830.0646442658172</c:v>
                </c:pt>
                <c:pt idx="230">
                  <c:v>4842.9976476218862</c:v>
                </c:pt>
                <c:pt idx="231">
                  <c:v>4855.9652804473571</c:v>
                </c:pt>
                <c:pt idx="232">
                  <c:v>4868.967635466257</c:v>
                </c:pt>
                <c:pt idx="233">
                  <c:v>4882.0048056508922</c:v>
                </c:pt>
                <c:pt idx="234">
                  <c:v>4895.0768842225089</c:v>
                </c:pt>
                <c:pt idx="235">
                  <c:v>4908.1839646519657</c:v>
                </c:pt>
                <c:pt idx="236">
                  <c:v>4921.3261406603988</c:v>
                </c:pt>
                <c:pt idx="237">
                  <c:v>4934.5035062198913</c:v>
                </c:pt>
                <c:pt idx="238">
                  <c:v>4947.7161555541488</c:v>
                </c:pt>
                <c:pt idx="239">
                  <c:v>4960.9641831391673</c:v>
                </c:pt>
                <c:pt idx="240">
                  <c:v>4974.2476837039167</c:v>
                </c:pt>
                <c:pt idx="241">
                  <c:v>4987.5667522310096</c:v>
                </c:pt>
                <c:pt idx="242">
                  <c:v>5000.921483957386</c:v>
                </c:pt>
                <c:pt idx="243">
                  <c:v>5014.3119743749921</c:v>
                </c:pt>
                <c:pt idx="244">
                  <c:v>5027.7383192314646</c:v>
                </c:pt>
                <c:pt idx="245">
                  <c:v>5041.200614530816</c:v>
                </c:pt>
                <c:pt idx="246">
                  <c:v>5054.6989565341155</c:v>
                </c:pt>
                <c:pt idx="247">
                  <c:v>5068.2334417601851</c:v>
                </c:pt>
                <c:pt idx="248">
                  <c:v>5081.8041669862841</c:v>
                </c:pt>
                <c:pt idx="249">
                  <c:v>5095.4112292488044</c:v>
                </c:pt>
                <c:pt idx="250">
                  <c:v>5109.054725843961</c:v>
                </c:pt>
                <c:pt idx="251">
                  <c:v>5122.7347543284914</c:v>
                </c:pt>
                <c:pt idx="252">
                  <c:v>5136.4514125203514</c:v>
                </c:pt>
                <c:pt idx="253">
                  <c:v>5150.2047984994151</c:v>
                </c:pt>
                <c:pt idx="254">
                  <c:v>5163.9950106081733</c:v>
                </c:pt>
                <c:pt idx="255">
                  <c:v>5177.8221474524398</c:v>
                </c:pt>
                <c:pt idx="256">
                  <c:v>5191.6863079020586</c:v>
                </c:pt>
                <c:pt idx="257">
                  <c:v>5205.5875910916056</c:v>
                </c:pt>
                <c:pt idx="258">
                  <c:v>5219.5260964211002</c:v>
                </c:pt>
                <c:pt idx="259">
                  <c:v>5233.5019235567152</c:v>
                </c:pt>
                <c:pt idx="260">
                  <c:v>5247.515172431491</c:v>
                </c:pt>
                <c:pt idx="261">
                  <c:v>5261.5659432460507</c:v>
                </c:pt>
                <c:pt idx="262">
                  <c:v>5275.6543364693107</c:v>
                </c:pt>
                <c:pt idx="263">
                  <c:v>5289.7804528392071</c:v>
                </c:pt>
                <c:pt idx="264">
                  <c:v>5303.9443933634102</c:v>
                </c:pt>
                <c:pt idx="265">
                  <c:v>5318.1462593200504</c:v>
                </c:pt>
                <c:pt idx="266">
                  <c:v>5332.3861522584421</c:v>
                </c:pt>
                <c:pt idx="267">
                  <c:v>5346.6641739998049</c:v>
                </c:pt>
                <c:pt idx="268">
                  <c:v>5360.9804266379997</c:v>
                </c:pt>
                <c:pt idx="269">
                  <c:v>5375.3350125402485</c:v>
                </c:pt>
                <c:pt idx="270">
                  <c:v>5389.7280343478778</c:v>
                </c:pt>
                <c:pt idx="271">
                  <c:v>5404.1595949770463</c:v>
                </c:pt>
                <c:pt idx="272">
                  <c:v>5418.6297976194792</c:v>
                </c:pt>
                <c:pt idx="273">
                  <c:v>5433.1387457432074</c:v>
                </c:pt>
                <c:pt idx="274">
                  <c:v>5447.686543093313</c:v>
                </c:pt>
                <c:pt idx="275">
                  <c:v>5462.2732936926623</c:v>
                </c:pt>
                <c:pt idx="276">
                  <c:v>5476.899101842655</c:v>
                </c:pt>
                <c:pt idx="277">
                  <c:v>5491.5640721239697</c:v>
                </c:pt>
                <c:pt idx="278">
                  <c:v>5506.2683093973083</c:v>
                </c:pt>
                <c:pt idx="279">
                  <c:v>5521.0119188041508</c:v>
                </c:pt>
                <c:pt idx="280">
                  <c:v>5535.7950057675025</c:v>
                </c:pt>
                <c:pt idx="281">
                  <c:v>5550.617675992652</c:v>
                </c:pt>
                <c:pt idx="282">
                  <c:v>5565.4800354679219</c:v>
                </c:pt>
                <c:pt idx="283">
                  <c:v>5580.3821904654314</c:v>
                </c:pt>
                <c:pt idx="284">
                  <c:v>5595.3242475418565</c:v>
                </c:pt>
                <c:pt idx="285">
                  <c:v>5610.3063135391849</c:v>
                </c:pt>
                <c:pt idx="286">
                  <c:v>5625.3284955854897</c:v>
                </c:pt>
                <c:pt idx="287">
                  <c:v>5640.3909010956877</c:v>
                </c:pt>
                <c:pt idx="288">
                  <c:v>5655.4936377723116</c:v>
                </c:pt>
                <c:pt idx="289">
                  <c:v>5670.6368136062774</c:v>
                </c:pt>
                <c:pt idx="290">
                  <c:v>5685.8205368776598</c:v>
                </c:pt>
                <c:pt idx="291">
                  <c:v>5701.0449161564638</c:v>
                </c:pt>
                <c:pt idx="292">
                  <c:v>5716.3100603034036</c:v>
                </c:pt>
                <c:pt idx="293">
                  <c:v>5731.6160784706772</c:v>
                </c:pt>
                <c:pt idx="294">
                  <c:v>5746.9630801027497</c:v>
                </c:pt>
                <c:pt idx="295">
                  <c:v>5762.3511749371355</c:v>
                </c:pt>
                <c:pt idx="296">
                  <c:v>5777.780473005183</c:v>
                </c:pt>
                <c:pt idx="297">
                  <c:v>5793.2510846328596</c:v>
                </c:pt>
                <c:pt idx="298">
                  <c:v>5808.7631204415438</c:v>
                </c:pt>
                <c:pt idx="299">
                  <c:v>5824.316691348813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26-27'!$J$7</c:f>
              <c:strCache>
                <c:ptCount val="1"/>
                <c:pt idx="0">
                  <c:v>Cartagena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26-27'!$A$8:$A$307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'Gráficas 26-27'!$J$8:$J$307</c:f>
              <c:numCache>
                <c:formatCode>_-* #,##0_-;\-* #,##0_-;_-* "-"??_-;_-@_-</c:formatCode>
                <c:ptCount val="300"/>
                <c:pt idx="0">
                  <c:v>2502.0326674373032</c:v>
                </c:pt>
                <c:pt idx="1">
                  <c:v>2584.6264657934935</c:v>
                </c:pt>
                <c:pt idx="2">
                  <c:v>2574.5876382623796</c:v>
                </c:pt>
                <c:pt idx="3">
                  <c:v>2348.5858900297758</c:v>
                </c:pt>
                <c:pt idx="4">
                  <c:v>2208.5843457738342</c:v>
                </c:pt>
                <c:pt idx="5">
                  <c:v>2360.3797266220386</c:v>
                </c:pt>
                <c:pt idx="6">
                  <c:v>1921.7922789928425</c:v>
                </c:pt>
                <c:pt idx="7">
                  <c:v>1767.552494758103</c:v>
                </c:pt>
                <c:pt idx="8">
                  <c:v>1582.1802914796854</c:v>
                </c:pt>
                <c:pt idx="9">
                  <c:v>1676.347553199746</c:v>
                </c:pt>
                <c:pt idx="10">
                  <c:v>2012.3798258087479</c:v>
                </c:pt>
                <c:pt idx="11">
                  <c:v>1997.5255312683348</c:v>
                </c:pt>
                <c:pt idx="12">
                  <c:v>2442.3471595120645</c:v>
                </c:pt>
                <c:pt idx="13">
                  <c:v>2567.0965599575493</c:v>
                </c:pt>
                <c:pt idx="14">
                  <c:v>2885.2186946817619</c:v>
                </c:pt>
                <c:pt idx="15">
                  <c:v>2066.2428455219024</c:v>
                </c:pt>
                <c:pt idx="16">
                  <c:v>2177.5429937099502</c:v>
                </c:pt>
                <c:pt idx="17">
                  <c:v>2102.3966953359577</c:v>
                </c:pt>
                <c:pt idx="18">
                  <c:v>1975.6165818813822</c:v>
                </c:pt>
                <c:pt idx="19">
                  <c:v>2210.3188019375089</c:v>
                </c:pt>
                <c:pt idx="20">
                  <c:v>2411.9985743771599</c:v>
                </c:pt>
                <c:pt idx="21">
                  <c:v>2801.3578138321286</c:v>
                </c:pt>
                <c:pt idx="22">
                  <c:v>3009.534812940793</c:v>
                </c:pt>
                <c:pt idx="23">
                  <c:v>3127.4679674925164</c:v>
                </c:pt>
                <c:pt idx="24">
                  <c:v>3029.38734322038</c:v>
                </c:pt>
                <c:pt idx="25">
                  <c:v>2700.8236094701124</c:v>
                </c:pt>
                <c:pt idx="26">
                  <c:v>2548.008051448905</c:v>
                </c:pt>
                <c:pt idx="27">
                  <c:v>2276.3116464705977</c:v>
                </c:pt>
                <c:pt idx="28">
                  <c:v>2398.6822782168069</c:v>
                </c:pt>
                <c:pt idx="29">
                  <c:v>2747.7008113479505</c:v>
                </c:pt>
                <c:pt idx="30">
                  <c:v>2701.0141006108511</c:v>
                </c:pt>
                <c:pt idx="31">
                  <c:v>2840.2242580018428</c:v>
                </c:pt>
                <c:pt idx="32">
                  <c:v>2825.2647470427905</c:v>
                </c:pt>
                <c:pt idx="33">
                  <c:v>2827.0515626598008</c:v>
                </c:pt>
                <c:pt idx="34">
                  <c:v>2826.9827971911932</c:v>
                </c:pt>
                <c:pt idx="35">
                  <c:v>2828.6455663560318</c:v>
                </c:pt>
                <c:pt idx="36">
                  <c:v>2795.2785287912652</c:v>
                </c:pt>
                <c:pt idx="37">
                  <c:v>2786.5118354582746</c:v>
                </c:pt>
                <c:pt idx="38">
                  <c:v>2784.2488039554478</c:v>
                </c:pt>
                <c:pt idx="39">
                  <c:v>2776.0164345959583</c:v>
                </c:pt>
                <c:pt idx="40">
                  <c:v>2819.8731680267656</c:v>
                </c:pt>
                <c:pt idx="41">
                  <c:v>2817.3175482463898</c:v>
                </c:pt>
                <c:pt idx="42">
                  <c:v>2865.4800413759235</c:v>
                </c:pt>
                <c:pt idx="43">
                  <c:v>2856.9251154014428</c:v>
                </c:pt>
                <c:pt idx="44">
                  <c:v>2841.8776407336827</c:v>
                </c:pt>
                <c:pt idx="45">
                  <c:v>2889.5406882499569</c:v>
                </c:pt>
                <c:pt idx="46">
                  <c:v>2889.4704027899697</c:v>
                </c:pt>
                <c:pt idx="47">
                  <c:v>2937.0615119150725</c:v>
                </c:pt>
                <c:pt idx="48">
                  <c:v>2979.6718098364481</c:v>
                </c:pt>
                <c:pt idx="49">
                  <c:v>3022.9002893933061</c:v>
                </c:pt>
                <c:pt idx="50">
                  <c:v>3066.7559190405295</c:v>
                </c:pt>
                <c:pt idx="51">
                  <c:v>3111.2477973455411</c:v>
                </c:pt>
                <c:pt idx="52">
                  <c:v>3156.3851548759508</c:v>
                </c:pt>
                <c:pt idx="53">
                  <c:v>3202.1773561145878</c:v>
                </c:pt>
                <c:pt idx="54">
                  <c:v>3248.6339014023156</c:v>
                </c:pt>
                <c:pt idx="55">
                  <c:v>3295.7644289090326</c:v>
                </c:pt>
                <c:pt idx="56">
                  <c:v>3343.5787166332684</c:v>
                </c:pt>
                <c:pt idx="57">
                  <c:v>3392.0866844307893</c:v>
                </c:pt>
                <c:pt idx="58">
                  <c:v>3441.2983960726347</c:v>
                </c:pt>
                <c:pt idx="59">
                  <c:v>3491.2240613330109</c:v>
                </c:pt>
                <c:pt idx="60">
                  <c:v>3522.0121210731586</c:v>
                </c:pt>
                <c:pt idx="61">
                  <c:v>3553.0716914943487</c:v>
                </c:pt>
                <c:pt idx="62">
                  <c:v>3584.4051669679875</c:v>
                </c:pt>
                <c:pt idx="63">
                  <c:v>3616.014962980727</c:v>
                </c:pt>
                <c:pt idx="64">
                  <c:v>3647.9035163206727</c:v>
                </c:pt>
                <c:pt idx="65">
                  <c:v>3680.0732852652341</c:v>
                </c:pt>
                <c:pt idx="66">
                  <c:v>3712.5267497706336</c:v>
                </c:pt>
                <c:pt idx="67">
                  <c:v>3745.2664116630854</c:v>
                </c:pt>
                <c:pt idx="68">
                  <c:v>3778.2947948316596</c:v>
                </c:pt>
                <c:pt idx="69">
                  <c:v>3811.6144454228483</c:v>
                </c:pt>
                <c:pt idx="70">
                  <c:v>3845.2279320368475</c:v>
                </c:pt>
                <c:pt idx="71">
                  <c:v>3879.1378459255693</c:v>
                </c:pt>
                <c:pt idx="72">
                  <c:v>3892.7270022377429</c:v>
                </c:pt>
                <c:pt idx="73">
                  <c:v>3906.3637632436944</c:v>
                </c:pt>
                <c:pt idx="74">
                  <c:v>3920.048295709249</c:v>
                </c:pt>
                <c:pt idx="75">
                  <c:v>3933.780766984436</c:v>
                </c:pt>
                <c:pt idx="76">
                  <c:v>3947.5613450055348</c:v>
                </c:pt>
                <c:pt idx="77">
                  <c:v>3961.3901982971288</c:v>
                </c:pt>
                <c:pt idx="78">
                  <c:v>3975.2674959741666</c:v>
                </c:pt>
                <c:pt idx="79">
                  <c:v>3989.1934077440296</c:v>
                </c:pt>
                <c:pt idx="80">
                  <c:v>4003.1681039086079</c:v>
                </c:pt>
                <c:pt idx="81">
                  <c:v>4017.1917553663825</c:v>
                </c:pt>
                <c:pt idx="82">
                  <c:v>4031.2645336145151</c:v>
                </c:pt>
                <c:pt idx="83">
                  <c:v>4045.3866107509461</c:v>
                </c:pt>
                <c:pt idx="84">
                  <c:v>4054.5086658864298</c:v>
                </c:pt>
                <c:pt idx="85">
                  <c:v>4063.6512905985451</c:v>
                </c:pt>
                <c:pt idx="86">
                  <c:v>4072.8145312702045</c:v>
                </c:pt>
                <c:pt idx="87">
                  <c:v>4081.9984343889105</c:v>
                </c:pt>
                <c:pt idx="88">
                  <c:v>4091.2030465469911</c:v>
                </c:pt>
                <c:pt idx="89">
                  <c:v>4100.428414441837</c:v>
                </c:pt>
                <c:pt idx="90">
                  <c:v>4109.6745848761384</c:v>
                </c:pt>
                <c:pt idx="91">
                  <c:v>4118.9416047581217</c:v>
                </c:pt>
                <c:pt idx="92">
                  <c:v>4128.2295211017881</c:v>
                </c:pt>
                <c:pt idx="93">
                  <c:v>4137.5383810271514</c:v>
                </c:pt>
                <c:pt idx="94">
                  <c:v>4146.8682317604798</c:v>
                </c:pt>
                <c:pt idx="95">
                  <c:v>4156.2191206345306</c:v>
                </c:pt>
                <c:pt idx="96">
                  <c:v>4132.391891504667</c:v>
                </c:pt>
                <c:pt idx="97">
                  <c:v>4108.7012617290547</c:v>
                </c:pt>
                <c:pt idx="98">
                  <c:v>4085.1464481959242</c:v>
                </c:pt>
                <c:pt idx="99">
                  <c:v>4061.7266722830145</c:v>
                </c:pt>
                <c:pt idx="100">
                  <c:v>4038.4411598318343</c:v>
                </c:pt>
                <c:pt idx="101">
                  <c:v>4015.2891411220767</c:v>
                </c:pt>
                <c:pt idx="102">
                  <c:v>3992.2698508461676</c:v>
                </c:pt>
                <c:pt idx="103">
                  <c:v>3969.3825280839751</c:v>
                </c:pt>
                <c:pt idx="104">
                  <c:v>3946.6264162776529</c:v>
                </c:pt>
                <c:pt idx="105">
                  <c:v>3924.0007632066322</c:v>
                </c:pt>
                <c:pt idx="106">
                  <c:v>3901.5048209627571</c:v>
                </c:pt>
                <c:pt idx="107">
                  <c:v>3879.1378459255616</c:v>
                </c:pt>
                <c:pt idx="108">
                  <c:v>3869.7786004260147</c:v>
                </c:pt>
                <c:pt idx="109">
                  <c:v>3860.4419360978</c:v>
                </c:pt>
                <c:pt idx="110">
                  <c:v>3851.1277984590361</c:v>
                </c:pt>
                <c:pt idx="111">
                  <c:v>3841.8361331592928</c:v>
                </c:pt>
                <c:pt idx="112">
                  <c:v>3832.5668859792686</c:v>
                </c:pt>
                <c:pt idx="113">
                  <c:v>3823.32000283048</c:v>
                </c:pt>
                <c:pt idx="114">
                  <c:v>3814.0954297549433</c:v>
                </c:pt>
                <c:pt idx="115">
                  <c:v>3804.8931129248595</c:v>
                </c:pt>
                <c:pt idx="116">
                  <c:v>3795.7129986422997</c:v>
                </c:pt>
                <c:pt idx="117">
                  <c:v>3786.5550333388942</c:v>
                </c:pt>
                <c:pt idx="118">
                  <c:v>3777.4191635755164</c:v>
                </c:pt>
                <c:pt idx="119">
                  <c:v>3768.3053360419758</c:v>
                </c:pt>
                <c:pt idx="120">
                  <c:v>3758.9423971542533</c:v>
                </c:pt>
                <c:pt idx="121">
                  <c:v>3749.6027219399325</c:v>
                </c:pt>
                <c:pt idx="122">
                  <c:v>3740.2862525968094</c:v>
                </c:pt>
                <c:pt idx="123">
                  <c:v>3730.9929314662995</c:v>
                </c:pt>
                <c:pt idx="124">
                  <c:v>3721.7227010330789</c:v>
                </c:pt>
                <c:pt idx="125">
                  <c:v>3712.4755039247302</c:v>
                </c:pt>
                <c:pt idx="126">
                  <c:v>3703.2512829113866</c:v>
                </c:pt>
                <c:pt idx="127">
                  <c:v>3694.0499809053772</c:v>
                </c:pt>
                <c:pt idx="128">
                  <c:v>3684.8715409608753</c:v>
                </c:pt>
                <c:pt idx="129">
                  <c:v>3675.7159062735432</c:v>
                </c:pt>
                <c:pt idx="130">
                  <c:v>3666.5830201801841</c:v>
                </c:pt>
                <c:pt idx="131">
                  <c:v>3657.4728261583891</c:v>
                </c:pt>
                <c:pt idx="132">
                  <c:v>3666.5830201801841</c:v>
                </c:pt>
                <c:pt idx="133">
                  <c:v>3675.7159062735432</c:v>
                </c:pt>
                <c:pt idx="134">
                  <c:v>3684.8715409608753</c:v>
                </c:pt>
                <c:pt idx="135">
                  <c:v>3694.0499809053777</c:v>
                </c:pt>
                <c:pt idx="136">
                  <c:v>3703.2512829113871</c:v>
                </c:pt>
                <c:pt idx="137">
                  <c:v>3712.4755039247311</c:v>
                </c:pt>
                <c:pt idx="138">
                  <c:v>3721.7227010330798</c:v>
                </c:pt>
                <c:pt idx="139">
                  <c:v>3730.9929314663004</c:v>
                </c:pt>
                <c:pt idx="140">
                  <c:v>3740.2862525968103</c:v>
                </c:pt>
                <c:pt idx="141">
                  <c:v>3749.6027219399334</c:v>
                </c:pt>
                <c:pt idx="142">
                  <c:v>3758.9423971542542</c:v>
                </c:pt>
                <c:pt idx="143">
                  <c:v>3768.3053360419767</c:v>
                </c:pt>
                <c:pt idx="144">
                  <c:v>3777.4191635755174</c:v>
                </c:pt>
                <c:pt idx="145">
                  <c:v>3786.5550333388946</c:v>
                </c:pt>
                <c:pt idx="146">
                  <c:v>3795.7129986423006</c:v>
                </c:pt>
                <c:pt idx="147">
                  <c:v>3804.8931129248604</c:v>
                </c:pt>
                <c:pt idx="148">
                  <c:v>3814.0954297549442</c:v>
                </c:pt>
                <c:pt idx="149">
                  <c:v>3823.3200028304805</c:v>
                </c:pt>
                <c:pt idx="150">
                  <c:v>3832.5668859792681</c:v>
                </c:pt>
                <c:pt idx="151">
                  <c:v>3841.8361331592914</c:v>
                </c:pt>
                <c:pt idx="152">
                  <c:v>3851.1277984590347</c:v>
                </c:pt>
                <c:pt idx="153">
                  <c:v>3860.4419360977977</c:v>
                </c:pt>
                <c:pt idx="154">
                  <c:v>3869.778600426012</c:v>
                </c:pt>
                <c:pt idx="155">
                  <c:v>3879.1378459255588</c:v>
                </c:pt>
                <c:pt idx="156">
                  <c:v>3892.7270022377324</c:v>
                </c:pt>
                <c:pt idx="157">
                  <c:v>3906.3637632436839</c:v>
                </c:pt>
                <c:pt idx="158">
                  <c:v>3920.0482957092386</c:v>
                </c:pt>
                <c:pt idx="159">
                  <c:v>3933.7807669844256</c:v>
                </c:pt>
                <c:pt idx="160">
                  <c:v>3947.5613450055243</c:v>
                </c:pt>
                <c:pt idx="161">
                  <c:v>3961.3901982971183</c:v>
                </c:pt>
                <c:pt idx="162">
                  <c:v>3975.2674959741562</c:v>
                </c:pt>
                <c:pt idx="163">
                  <c:v>3989.1934077440192</c:v>
                </c:pt>
                <c:pt idx="164">
                  <c:v>4003.1681039085975</c:v>
                </c:pt>
                <c:pt idx="165">
                  <c:v>4017.191755366372</c:v>
                </c:pt>
                <c:pt idx="166">
                  <c:v>4031.2645336145047</c:v>
                </c:pt>
                <c:pt idx="167">
                  <c:v>4045.3866107509357</c:v>
                </c:pt>
                <c:pt idx="168">
                  <c:v>4054.5086658864193</c:v>
                </c:pt>
                <c:pt idx="169">
                  <c:v>4063.6512905985346</c:v>
                </c:pt>
                <c:pt idx="170">
                  <c:v>4072.814531270194</c:v>
                </c:pt>
                <c:pt idx="171">
                  <c:v>4081.9984343889</c:v>
                </c:pt>
                <c:pt idx="172">
                  <c:v>4091.2030465469807</c:v>
                </c:pt>
                <c:pt idx="173">
                  <c:v>4100.4284144418261</c:v>
                </c:pt>
                <c:pt idx="174">
                  <c:v>4109.6745848761275</c:v>
                </c:pt>
                <c:pt idx="175">
                  <c:v>4118.9416047581108</c:v>
                </c:pt>
                <c:pt idx="176">
                  <c:v>4128.2295211017772</c:v>
                </c:pt>
                <c:pt idx="177">
                  <c:v>4137.5383810271405</c:v>
                </c:pt>
                <c:pt idx="178">
                  <c:v>4146.8682317604689</c:v>
                </c:pt>
                <c:pt idx="179">
                  <c:v>4156.2191206345196</c:v>
                </c:pt>
                <c:pt idx="180">
                  <c:v>4165.344164754777</c:v>
                </c:pt>
                <c:pt idx="181">
                  <c:v>4174.4892430521986</c:v>
                </c:pt>
                <c:pt idx="182">
                  <c:v>4183.6543995121338</c:v>
                </c:pt>
                <c:pt idx="183">
                  <c:v>4192.8396782165028</c:v>
                </c:pt>
                <c:pt idx="184">
                  <c:v>4202.0451233440081</c:v>
                </c:pt>
                <c:pt idx="185">
                  <c:v>4211.2707791703479</c:v>
                </c:pt>
                <c:pt idx="186">
                  <c:v>4220.5166900684271</c:v>
                </c:pt>
                <c:pt idx="187">
                  <c:v>4229.7829005085732</c:v>
                </c:pt>
                <c:pt idx="188">
                  <c:v>4239.0694550587477</c:v>
                </c:pt>
                <c:pt idx="189">
                  <c:v>4248.376398384763</c:v>
                </c:pt>
                <c:pt idx="190">
                  <c:v>4257.7037752504957</c:v>
                </c:pt>
                <c:pt idx="191">
                  <c:v>4267.0516305181018</c:v>
                </c:pt>
                <c:pt idx="192">
                  <c:v>4289.4817561233949</c:v>
                </c:pt>
                <c:pt idx="193">
                  <c:v>4312.0297876220857</c:v>
                </c:pt>
                <c:pt idx="194">
                  <c:v>4334.69634479669</c:v>
                </c:pt>
                <c:pt idx="195">
                  <c:v>4357.4820506876658</c:v>
                </c:pt>
                <c:pt idx="196">
                  <c:v>4380.3875316105359</c:v>
                </c:pt>
                <c:pt idx="197">
                  <c:v>4403.4134171731048</c:v>
                </c:pt>
                <c:pt idx="198">
                  <c:v>4426.5603402927654</c:v>
                </c:pt>
                <c:pt idx="199">
                  <c:v>4449.8289372138952</c:v>
                </c:pt>
                <c:pt idx="200">
                  <c:v>4473.2198475253454</c:v>
                </c:pt>
                <c:pt idx="201">
                  <c:v>4496.7337141780208</c:v>
                </c:pt>
                <c:pt idx="202">
                  <c:v>4520.3711835025533</c:v>
                </c:pt>
                <c:pt idx="203">
                  <c:v>4544.1329052270685</c:v>
                </c:pt>
                <c:pt idx="204">
                  <c:v>4562.2044265265886</c:v>
                </c:pt>
                <c:pt idx="205">
                  <c:v>4580.3478162967031</c:v>
                </c:pt>
                <c:pt idx="206">
                  <c:v>4598.5633603504875</c:v>
                </c:pt>
                <c:pt idx="207">
                  <c:v>4616.8513456376641</c:v>
                </c:pt>
                <c:pt idx="208">
                  <c:v>4635.2120602491214</c:v>
                </c:pt>
                <c:pt idx="209">
                  <c:v>4653.6457934214568</c:v>
                </c:pt>
                <c:pt idx="210">
                  <c:v>4672.1528355415276</c:v>
                </c:pt>
                <c:pt idx="211">
                  <c:v>4690.733478151029</c:v>
                </c:pt>
                <c:pt idx="212">
                  <c:v>4709.3880139510866</c:v>
                </c:pt>
                <c:pt idx="213">
                  <c:v>4728.1167368068645</c:v>
                </c:pt>
                <c:pt idx="214">
                  <c:v>4746.9199417521986</c:v>
                </c:pt>
                <c:pt idx="215">
                  <c:v>4765.7979249942409</c:v>
                </c:pt>
                <c:pt idx="216">
                  <c:v>4792.6576244911539</c:v>
                </c:pt>
                <c:pt idx="217">
                  <c:v>4819.6687033516955</c:v>
                </c:pt>
                <c:pt idx="218">
                  <c:v>4846.8320147392342</c:v>
                </c:pt>
                <c:pt idx="219">
                  <c:v>4874.1484166255086</c:v>
                </c:pt>
                <c:pt idx="220">
                  <c:v>4901.6187718177243</c:v>
                </c:pt>
                <c:pt idx="221">
                  <c:v>4929.2439479858085</c:v>
                </c:pt>
                <c:pt idx="222">
                  <c:v>4957.0248176898122</c:v>
                </c:pt>
                <c:pt idx="223">
                  <c:v>4984.9622584074759</c:v>
                </c:pt>
                <c:pt idx="224">
                  <c:v>5013.0571525619407</c:v>
                </c:pt>
                <c:pt idx="225">
                  <c:v>5041.3103875496217</c:v>
                </c:pt>
                <c:pt idx="226">
                  <c:v>5069.7228557682392</c:v>
                </c:pt>
                <c:pt idx="227">
                  <c:v>5098.2954546450019</c:v>
                </c:pt>
                <c:pt idx="228">
                  <c:v>5111.9466740553744</c:v>
                </c:pt>
                <c:pt idx="229">
                  <c:v>5125.6344460337668</c:v>
                </c:pt>
                <c:pt idx="230">
                  <c:v>5139.3588684535034</c:v>
                </c:pt>
                <c:pt idx="231">
                  <c:v>5153.1200394499756</c:v>
                </c:pt>
                <c:pt idx="232">
                  <c:v>5166.9180574213406</c:v>
                </c:pt>
                <c:pt idx="233">
                  <c:v>5180.7530210292289</c:v>
                </c:pt>
                <c:pt idx="234">
                  <c:v>5194.6250291994475</c:v>
                </c:pt>
                <c:pt idx="235">
                  <c:v>5208.5341811226863</c:v>
                </c:pt>
                <c:pt idx="236">
                  <c:v>5222.4805762552305</c:v>
                </c:pt>
                <c:pt idx="237">
                  <c:v>5236.464314319669</c:v>
                </c:pt>
                <c:pt idx="238">
                  <c:v>5250.4854953056074</c:v>
                </c:pt>
                <c:pt idx="239">
                  <c:v>5264.5442194703855</c:v>
                </c:pt>
                <c:pt idx="240">
                  <c:v>5278.6405873397925</c:v>
                </c:pt>
                <c:pt idx="241">
                  <c:v>5292.7746997087852</c:v>
                </c:pt>
                <c:pt idx="242">
                  <c:v>5306.9466576422092</c:v>
                </c:pt>
                <c:pt idx="243">
                  <c:v>5321.1565624755222</c:v>
                </c:pt>
                <c:pt idx="244">
                  <c:v>5335.4045158155186</c:v>
                </c:pt>
                <c:pt idx="245">
                  <c:v>5349.6906195410556</c:v>
                </c:pt>
                <c:pt idx="246">
                  <c:v>5364.0149758037815</c:v>
                </c:pt>
                <c:pt idx="247">
                  <c:v>5378.3776870288657</c:v>
                </c:pt>
                <c:pt idx="248">
                  <c:v>5392.7788559157316</c:v>
                </c:pt>
                <c:pt idx="249">
                  <c:v>5407.2185854387926</c:v>
                </c:pt>
                <c:pt idx="250">
                  <c:v>5421.6969788481856</c:v>
                </c:pt>
                <c:pt idx="251">
                  <c:v>5436.214139670511</c:v>
                </c:pt>
                <c:pt idx="252">
                  <c:v>5450.7701717095724</c:v>
                </c:pt>
                <c:pt idx="253">
                  <c:v>5465.3651790471185</c:v>
                </c:pt>
                <c:pt idx="254">
                  <c:v>5479.9992660435892</c:v>
                </c:pt>
                <c:pt idx="255">
                  <c:v>5494.6725373388581</c:v>
                </c:pt>
                <c:pt idx="256">
                  <c:v>5509.3850978529854</c:v>
                </c:pt>
                <c:pt idx="257">
                  <c:v>5524.137052786964</c:v>
                </c:pt>
                <c:pt idx="258">
                  <c:v>5538.9285076234737</c:v>
                </c:pt>
                <c:pt idx="259">
                  <c:v>5553.7595681276362</c:v>
                </c:pt>
                <c:pt idx="260">
                  <c:v>5568.6303403477696</c:v>
                </c:pt>
                <c:pt idx="261">
                  <c:v>5583.5409306161482</c:v>
                </c:pt>
                <c:pt idx="262">
                  <c:v>5598.491445549761</c:v>
                </c:pt>
                <c:pt idx="263">
                  <c:v>5613.4819920510754</c:v>
                </c:pt>
                <c:pt idx="264">
                  <c:v>5628.5126773088023</c:v>
                </c:pt>
                <c:pt idx="265">
                  <c:v>5643.58360879866</c:v>
                </c:pt>
                <c:pt idx="266">
                  <c:v>5658.6948942841454</c:v>
                </c:pt>
                <c:pt idx="267">
                  <c:v>5673.8466418173039</c:v>
                </c:pt>
                <c:pt idx="268">
                  <c:v>5689.0389597395006</c:v>
                </c:pt>
                <c:pt idx="269">
                  <c:v>5704.2719566821961</c:v>
                </c:pt>
                <c:pt idx="270">
                  <c:v>5719.5457415677229</c:v>
                </c:pt>
                <c:pt idx="271">
                  <c:v>5734.8604236100646</c:v>
                </c:pt>
                <c:pt idx="272">
                  <c:v>5750.2161123156375</c:v>
                </c:pt>
                <c:pt idx="273">
                  <c:v>5765.6129174840717</c:v>
                </c:pt>
                <c:pt idx="274">
                  <c:v>5781.0509492089977</c:v>
                </c:pt>
                <c:pt idx="275">
                  <c:v>5796.5303178788336</c:v>
                </c:pt>
                <c:pt idx="276">
                  <c:v>5812.0511341775727</c:v>
                </c:pt>
                <c:pt idx="277">
                  <c:v>5827.6135090855778</c:v>
                </c:pt>
                <c:pt idx="278">
                  <c:v>5843.2175538803731</c:v>
                </c:pt>
                <c:pt idx="279">
                  <c:v>5858.863380137439</c:v>
                </c:pt>
                <c:pt idx="280">
                  <c:v>5874.5510997310112</c:v>
                </c:pt>
                <c:pt idx="281">
                  <c:v>5890.2808248348811</c:v>
                </c:pt>
                <c:pt idx="282">
                  <c:v>5906.0526679231962</c:v>
                </c:pt>
                <c:pt idx="283">
                  <c:v>5921.8667417712668</c:v>
                </c:pt>
                <c:pt idx="284">
                  <c:v>5937.7231594563691</c:v>
                </c:pt>
                <c:pt idx="285">
                  <c:v>5953.6220343585564</c:v>
                </c:pt>
                <c:pt idx="286">
                  <c:v>5969.5634801614688</c:v>
                </c:pt>
                <c:pt idx="287">
                  <c:v>5985.5476108531466</c:v>
                </c:pt>
                <c:pt idx="288">
                  <c:v>6001.574540726845</c:v>
                </c:pt>
                <c:pt idx="289">
                  <c:v>6017.6443843818506</c:v>
                </c:pt>
                <c:pt idx="290">
                  <c:v>6033.7572567243024</c:v>
                </c:pt>
                <c:pt idx="291">
                  <c:v>6049.9132729680114</c:v>
                </c:pt>
                <c:pt idx="292">
                  <c:v>6066.1125486352876</c:v>
                </c:pt>
                <c:pt idx="293">
                  <c:v>6082.3551995577618</c:v>
                </c:pt>
                <c:pt idx="294">
                  <c:v>6098.6413418772181</c:v>
                </c:pt>
                <c:pt idx="295">
                  <c:v>6114.9710920464213</c:v>
                </c:pt>
                <c:pt idx="296">
                  <c:v>6131.344566829951</c:v>
                </c:pt>
                <c:pt idx="297">
                  <c:v>6147.7618833050356</c:v>
                </c:pt>
                <c:pt idx="298">
                  <c:v>6164.2231588623908</c:v>
                </c:pt>
                <c:pt idx="299">
                  <c:v>6180.7285112070585</c:v>
                </c:pt>
              </c:numCache>
            </c:numRef>
          </c:val>
          <c:smooth val="0"/>
        </c:ser>
        <c:ser>
          <c:idx val="2"/>
          <c:order val="2"/>
          <c:tx>
            <c:v>Apiay, Dina y Cusiana</c:v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26-27'!$A$8:$A$307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'Gráficas 26-27'!$K$8:$K$307</c:f>
              <c:numCache>
                <c:formatCode>_-* #,##0_-;\-* #,##0_-;_-* "-"??_-;_-@_-</c:formatCode>
                <c:ptCount val="300"/>
                <c:pt idx="0">
                  <c:v>2013.64637857506</c:v>
                </c:pt>
                <c:pt idx="1">
                  <c:v>2033.4792812963667</c:v>
                </c:pt>
                <c:pt idx="2">
                  <c:v>2078.3360932427258</c:v>
                </c:pt>
                <c:pt idx="3">
                  <c:v>1900.5250610154308</c:v>
                </c:pt>
                <c:pt idx="4">
                  <c:v>1790.2651376522795</c:v>
                </c:pt>
                <c:pt idx="5">
                  <c:v>1909.2436196396557</c:v>
                </c:pt>
                <c:pt idx="6">
                  <c:v>1271.023358613375</c:v>
                </c:pt>
                <c:pt idx="7">
                  <c:v>1124.6060503158974</c:v>
                </c:pt>
                <c:pt idx="8">
                  <c:v>978.05865673604478</c:v>
                </c:pt>
                <c:pt idx="9">
                  <c:v>1116.3780669122868</c:v>
                </c:pt>
                <c:pt idx="10">
                  <c:v>1445.1313746230362</c:v>
                </c:pt>
                <c:pt idx="11">
                  <c:v>1429.702712618174</c:v>
                </c:pt>
                <c:pt idx="12">
                  <c:v>1811.0075733814106</c:v>
                </c:pt>
                <c:pt idx="13">
                  <c:v>2004.7335480579602</c:v>
                </c:pt>
                <c:pt idx="14">
                  <c:v>2178.9033304228997</c:v>
                </c:pt>
                <c:pt idx="15">
                  <c:v>1419.7314178804577</c:v>
                </c:pt>
                <c:pt idx="16">
                  <c:v>1557.3096477320653</c:v>
                </c:pt>
                <c:pt idx="17">
                  <c:v>1490.4855211543027</c:v>
                </c:pt>
                <c:pt idx="18">
                  <c:v>1403.2112617484854</c:v>
                </c:pt>
                <c:pt idx="19">
                  <c:v>1612.0295269214121</c:v>
                </c:pt>
                <c:pt idx="20">
                  <c:v>1881.5644155034051</c:v>
                </c:pt>
                <c:pt idx="21">
                  <c:v>2235.9981597884985</c:v>
                </c:pt>
                <c:pt idx="22">
                  <c:v>2431.7849949774154</c:v>
                </c:pt>
                <c:pt idx="23">
                  <c:v>2471.3921136597933</c:v>
                </c:pt>
                <c:pt idx="24">
                  <c:v>2386.6838585030646</c:v>
                </c:pt>
                <c:pt idx="25">
                  <c:v>2099.3499241016029</c:v>
                </c:pt>
                <c:pt idx="26">
                  <c:v>1954.251875428736</c:v>
                </c:pt>
                <c:pt idx="27">
                  <c:v>1731.1049036114202</c:v>
                </c:pt>
                <c:pt idx="28">
                  <c:v>1824.4123143798226</c:v>
                </c:pt>
                <c:pt idx="29">
                  <c:v>2168.7554371827805</c:v>
                </c:pt>
                <c:pt idx="30">
                  <c:v>2167.5220497659839</c:v>
                </c:pt>
                <c:pt idx="31">
                  <c:v>2429.4693225544756</c:v>
                </c:pt>
                <c:pt idx="32">
                  <c:v>2416.673265041396</c:v>
                </c:pt>
                <c:pt idx="33">
                  <c:v>2418.2016703123381</c:v>
                </c:pt>
                <c:pt idx="34">
                  <c:v>2418.1428497470388</c:v>
                </c:pt>
                <c:pt idx="35">
                  <c:v>2419.5651482381118</c:v>
                </c:pt>
                <c:pt idx="36">
                  <c:v>2391.0236716558529</c:v>
                </c:pt>
                <c:pt idx="37">
                  <c:v>2383.5248227699808</c:v>
                </c:pt>
                <c:pt idx="38">
                  <c:v>2381.589072240211</c:v>
                </c:pt>
                <c:pt idx="39">
                  <c:v>2374.5472730743636</c:v>
                </c:pt>
                <c:pt idx="40">
                  <c:v>2412.0614194159471</c:v>
                </c:pt>
                <c:pt idx="41">
                  <c:v>2409.8753949007901</c:v>
                </c:pt>
                <c:pt idx="42">
                  <c:v>2451.072599391347</c:v>
                </c:pt>
                <c:pt idx="43">
                  <c:v>2443.7548919416026</c:v>
                </c:pt>
                <c:pt idx="44">
                  <c:v>2430.8835920841198</c:v>
                </c:pt>
                <c:pt idx="45">
                  <c:v>2471.6535810855198</c:v>
                </c:pt>
                <c:pt idx="46">
                  <c:v>2471.5934603509058</c:v>
                </c:pt>
                <c:pt idx="47">
                  <c:v>2512.3019147344062</c:v>
                </c:pt>
                <c:pt idx="48">
                  <c:v>2548.7498858174072</c:v>
                </c:pt>
                <c:pt idx="49">
                  <c:v>2585.7266367370494</c:v>
                </c:pt>
                <c:pt idx="50">
                  <c:v>2623.2398389248924</c:v>
                </c:pt>
                <c:pt idx="51">
                  <c:v>2661.297275108082</c:v>
                </c:pt>
                <c:pt idx="52">
                  <c:v>2699.9068409240053</c:v>
                </c:pt>
                <c:pt idx="53">
                  <c:v>2739.0765465583686</c:v>
                </c:pt>
                <c:pt idx="54">
                  <c:v>2778.8145184070422</c:v>
                </c:pt>
                <c:pt idx="55">
                  <c:v>2819.1290007620141</c:v>
                </c:pt>
                <c:pt idx="56">
                  <c:v>2860.0283575218027</c:v>
                </c:pt>
                <c:pt idx="57">
                  <c:v>2901.5210739266849</c:v>
                </c:pt>
                <c:pt idx="58">
                  <c:v>2943.615758319097</c:v>
                </c:pt>
                <c:pt idx="59">
                  <c:v>2986.3211439295769</c:v>
                </c:pt>
                <c:pt idx="60">
                  <c:v>3012.6566160068014</c:v>
                </c:pt>
                <c:pt idx="61">
                  <c:v>3039.2243327275537</c:v>
                </c:pt>
                <c:pt idx="62">
                  <c:v>3066.0263421878112</c:v>
                </c:pt>
                <c:pt idx="63">
                  <c:v>3093.064710545098</c:v>
                </c:pt>
                <c:pt idx="64">
                  <c:v>3120.3415221777623</c:v>
                </c:pt>
                <c:pt idx="65">
                  <c:v>3147.8588798456603</c:v>
                </c:pt>
                <c:pt idx="66">
                  <c:v>3175.6189048522588</c:v>
                </c:pt>
                <c:pt idx="67">
                  <c:v>3203.6237372081641</c:v>
                </c:pt>
                <c:pt idx="68">
                  <c:v>3231.8755357960958</c:v>
                </c:pt>
                <c:pt idx="69">
                  <c:v>3260.3764785373132</c:v>
                </c:pt>
                <c:pt idx="70">
                  <c:v>3289.1287625595114</c:v>
                </c:pt>
                <c:pt idx="71">
                  <c:v>3318.1346043661974</c:v>
                </c:pt>
                <c:pt idx="72">
                  <c:v>3329.7584887432185</c:v>
                </c:pt>
                <c:pt idx="73">
                  <c:v>3341.4230931946549</c:v>
                </c:pt>
                <c:pt idx="74">
                  <c:v>3353.1285603685587</c:v>
                </c:pt>
                <c:pt idx="75">
                  <c:v>3364.8750334126971</c:v>
                </c:pt>
                <c:pt idx="76">
                  <c:v>3376.6626559763044</c:v>
                </c:pt>
                <c:pt idx="77">
                  <c:v>3388.491572211838</c:v>
                </c:pt>
                <c:pt idx="78">
                  <c:v>3400.3619267767408</c:v>
                </c:pt>
                <c:pt idx="79">
                  <c:v>3412.273864835211</c:v>
                </c:pt>
                <c:pt idx="80">
                  <c:v>3424.2275320599774</c:v>
                </c:pt>
                <c:pt idx="81">
                  <c:v>3436.2230746340797</c:v>
                </c:pt>
                <c:pt idx="82">
                  <c:v>3448.2606392526577</c:v>
                </c:pt>
                <c:pt idx="83">
                  <c:v>3460.3403731247445</c:v>
                </c:pt>
                <c:pt idx="84">
                  <c:v>3468.143191176126</c:v>
                </c:pt>
                <c:pt idx="85">
                  <c:v>3475.9636040196315</c:v>
                </c:pt>
                <c:pt idx="86">
                  <c:v>3483.8016513302482</c:v>
                </c:pt>
                <c:pt idx="87">
                  <c:v>3491.6573728724284</c:v>
                </c:pt>
                <c:pt idx="88">
                  <c:v>3499.5308085002898</c:v>
                </c:pt>
                <c:pt idx="89">
                  <c:v>3507.4219981578185</c:v>
                </c:pt>
                <c:pt idx="90">
                  <c:v>3515.3309818790717</c:v>
                </c:pt>
                <c:pt idx="91">
                  <c:v>3523.2577997883795</c:v>
                </c:pt>
                <c:pt idx="92">
                  <c:v>3531.2024921005504</c:v>
                </c:pt>
                <c:pt idx="93">
                  <c:v>3539.1650991210745</c:v>
                </c:pt>
                <c:pt idx="94">
                  <c:v>3547.1456612463271</c:v>
                </c:pt>
                <c:pt idx="95">
                  <c:v>3555.1442189637746</c:v>
                </c:pt>
                <c:pt idx="96">
                  <c:v>3534.7628979996316</c:v>
                </c:pt>
                <c:pt idx="97">
                  <c:v>3514.4984213092107</c:v>
                </c:pt>
                <c:pt idx="98">
                  <c:v>3494.350119034837</c:v>
                </c:pt>
                <c:pt idx="99">
                  <c:v>3474.3173251590665</c:v>
                </c:pt>
                <c:pt idx="100">
                  <c:v>3454.3993774826745</c:v>
                </c:pt>
                <c:pt idx="101">
                  <c:v>3434.5956176027644</c:v>
                </c:pt>
                <c:pt idx="102">
                  <c:v>3414.9053908910041</c:v>
                </c:pt>
                <c:pt idx="103">
                  <c:v>3395.3280464719874</c:v>
                </c:pt>
                <c:pt idx="104">
                  <c:v>3375.8629372017162</c:v>
                </c:pt>
                <c:pt idx="105">
                  <c:v>3356.5094196462128</c:v>
                </c:pt>
                <c:pt idx="106">
                  <c:v>3337.2668540602467</c:v>
                </c:pt>
                <c:pt idx="107">
                  <c:v>3318.1346043661902</c:v>
                </c:pt>
                <c:pt idx="108">
                  <c:v>3310.1288985634369</c:v>
                </c:pt>
                <c:pt idx="109">
                  <c:v>3302.1425082294759</c:v>
                </c:pt>
                <c:pt idx="110">
                  <c:v>3294.1753867616289</c:v>
                </c:pt>
                <c:pt idx="111">
                  <c:v>3286.2274876696565</c:v>
                </c:pt>
                <c:pt idx="112">
                  <c:v>3278.2987645754856</c:v>
                </c:pt>
                <c:pt idx="113">
                  <c:v>3270.3891712129425</c:v>
                </c:pt>
                <c:pt idx="114">
                  <c:v>3262.4986614274776</c:v>
                </c:pt>
                <c:pt idx="115">
                  <c:v>3254.6271891759011</c:v>
                </c:pt>
                <c:pt idx="116">
                  <c:v>3246.7747085261108</c:v>
                </c:pt>
                <c:pt idx="117">
                  <c:v>3238.9411736568268</c:v>
                </c:pt>
                <c:pt idx="118">
                  <c:v>3231.126538857322</c:v>
                </c:pt>
                <c:pt idx="119">
                  <c:v>3223.3307585271564</c:v>
                </c:pt>
                <c:pt idx="120">
                  <c:v>3215.3218934762408</c:v>
                </c:pt>
                <c:pt idx="121">
                  <c:v>3207.3329276923282</c:v>
                </c:pt>
                <c:pt idx="122">
                  <c:v>3199.3638117326045</c:v>
                </c:pt>
                <c:pt idx="123">
                  <c:v>3191.4144962771043</c:v>
                </c:pt>
                <c:pt idx="124">
                  <c:v>3183.4849321284041</c:v>
                </c:pt>
                <c:pt idx="125">
                  <c:v>3175.5750702113201</c:v>
                </c:pt>
                <c:pt idx="126">
                  <c:v>3167.6848615726026</c:v>
                </c:pt>
                <c:pt idx="127">
                  <c:v>3159.8142573806344</c:v>
                </c:pt>
                <c:pt idx="128">
                  <c:v>3151.9632089251281</c:v>
                </c:pt>
                <c:pt idx="129">
                  <c:v>3144.131667616824</c:v>
                </c:pt>
                <c:pt idx="130">
                  <c:v>3136.3195849871904</c:v>
                </c:pt>
                <c:pt idx="131">
                  <c:v>3128.526912688123</c:v>
                </c:pt>
                <c:pt idx="132">
                  <c:v>3136.3195849871904</c:v>
                </c:pt>
                <c:pt idx="133">
                  <c:v>3144.131667616824</c:v>
                </c:pt>
                <c:pt idx="134">
                  <c:v>3151.9632089251281</c:v>
                </c:pt>
                <c:pt idx="135">
                  <c:v>3159.8142573806344</c:v>
                </c:pt>
                <c:pt idx="136">
                  <c:v>3167.6848615726026</c:v>
                </c:pt>
                <c:pt idx="137">
                  <c:v>3175.5750702113201</c:v>
                </c:pt>
                <c:pt idx="138">
                  <c:v>3183.4849321284041</c:v>
                </c:pt>
                <c:pt idx="139">
                  <c:v>3191.4144962771043</c:v>
                </c:pt>
                <c:pt idx="140">
                  <c:v>3199.363811732605</c:v>
                </c:pt>
                <c:pt idx="141">
                  <c:v>3207.3329276923287</c:v>
                </c:pt>
                <c:pt idx="142">
                  <c:v>3215.3218934762413</c:v>
                </c:pt>
                <c:pt idx="143">
                  <c:v>3223.3307585271573</c:v>
                </c:pt>
                <c:pt idx="144">
                  <c:v>3231.1265388573229</c:v>
                </c:pt>
                <c:pt idx="145">
                  <c:v>3238.9411736568272</c:v>
                </c:pt>
                <c:pt idx="146">
                  <c:v>3246.7747085261108</c:v>
                </c:pt>
                <c:pt idx="147">
                  <c:v>3254.6271891759006</c:v>
                </c:pt>
                <c:pt idx="148">
                  <c:v>3262.4986614274771</c:v>
                </c:pt>
                <c:pt idx="149">
                  <c:v>3270.3891712129416</c:v>
                </c:pt>
                <c:pt idx="150">
                  <c:v>3278.2987645754847</c:v>
                </c:pt>
                <c:pt idx="151">
                  <c:v>3286.2274876696547</c:v>
                </c:pt>
                <c:pt idx="152">
                  <c:v>3294.1753867616271</c:v>
                </c:pt>
                <c:pt idx="153">
                  <c:v>3302.1425082294736</c:v>
                </c:pt>
                <c:pt idx="154">
                  <c:v>3310.1288985634342</c:v>
                </c:pt>
                <c:pt idx="155">
                  <c:v>3318.134604366187</c:v>
                </c:pt>
                <c:pt idx="156">
                  <c:v>3329.7584887432081</c:v>
                </c:pt>
                <c:pt idx="157">
                  <c:v>3341.4230931946445</c:v>
                </c:pt>
                <c:pt idx="158">
                  <c:v>3353.1285603685483</c:v>
                </c:pt>
                <c:pt idx="159">
                  <c:v>3364.8750334126867</c:v>
                </c:pt>
                <c:pt idx="160">
                  <c:v>3376.662655976294</c:v>
                </c:pt>
                <c:pt idx="161">
                  <c:v>3388.4915722118276</c:v>
                </c:pt>
                <c:pt idx="162">
                  <c:v>3400.3619267767303</c:v>
                </c:pt>
                <c:pt idx="163">
                  <c:v>3412.2738648352006</c:v>
                </c:pt>
                <c:pt idx="164">
                  <c:v>3424.227532059967</c:v>
                </c:pt>
                <c:pt idx="165">
                  <c:v>3436.2230746340692</c:v>
                </c:pt>
                <c:pt idx="166">
                  <c:v>3448.2606392526473</c:v>
                </c:pt>
                <c:pt idx="167">
                  <c:v>3460.340373124734</c:v>
                </c:pt>
                <c:pt idx="168">
                  <c:v>3468.1431911761156</c:v>
                </c:pt>
                <c:pt idx="169">
                  <c:v>3475.963604019621</c:v>
                </c:pt>
                <c:pt idx="170">
                  <c:v>3483.8016513302377</c:v>
                </c:pt>
                <c:pt idx="171">
                  <c:v>3491.6573728724179</c:v>
                </c:pt>
                <c:pt idx="172">
                  <c:v>3499.5308085002794</c:v>
                </c:pt>
                <c:pt idx="173">
                  <c:v>3507.421998157808</c:v>
                </c:pt>
                <c:pt idx="174">
                  <c:v>3515.3309818790613</c:v>
                </c:pt>
                <c:pt idx="175">
                  <c:v>3523.2577997883691</c:v>
                </c:pt>
                <c:pt idx="176">
                  <c:v>3531.20249210054</c:v>
                </c:pt>
                <c:pt idx="177">
                  <c:v>3539.165099121064</c:v>
                </c:pt>
                <c:pt idx="178">
                  <c:v>3547.1456612463166</c:v>
                </c:pt>
                <c:pt idx="179">
                  <c:v>3555.1442189637642</c:v>
                </c:pt>
                <c:pt idx="180">
                  <c:v>3562.9495937311485</c:v>
                </c:pt>
                <c:pt idx="181">
                  <c:v>3570.7721053209816</c:v>
                </c:pt>
                <c:pt idx="182">
                  <c:v>3578.6117913574253</c:v>
                </c:pt>
                <c:pt idx="183">
                  <c:v>3586.4686895472455</c:v>
                </c:pt>
                <c:pt idx="184">
                  <c:v>3594.3428376799943</c:v>
                </c:pt>
                <c:pt idx="185">
                  <c:v>3602.2342736281917</c:v>
                </c:pt>
                <c:pt idx="186">
                  <c:v>3610.1430353475071</c:v>
                </c:pt>
                <c:pt idx="187">
                  <c:v>3618.0691608769416</c:v>
                </c:pt>
                <c:pt idx="188">
                  <c:v>3626.0126883390126</c:v>
                </c:pt>
                <c:pt idx="189">
                  <c:v>3633.9736559399353</c:v>
                </c:pt>
                <c:pt idx="190">
                  <c:v>3641.9521019698072</c:v>
                </c:pt>
                <c:pt idx="191">
                  <c:v>3649.9480648027929</c:v>
                </c:pt>
                <c:pt idx="192">
                  <c:v>3669.134332191918</c:v>
                </c:pt>
                <c:pt idx="193">
                  <c:v>3688.4214538534302</c:v>
                </c:pt>
                <c:pt idx="194">
                  <c:v>3707.8099599365273</c:v>
                </c:pt>
                <c:pt idx="195">
                  <c:v>3727.3003833771818</c:v>
                </c:pt>
                <c:pt idx="196">
                  <c:v>3746.8932599127897</c:v>
                </c:pt>
                <c:pt idx="197">
                  <c:v>3766.5891280968981</c:v>
                </c:pt>
                <c:pt idx="198">
                  <c:v>3786.3885293140065</c:v>
                </c:pt>
                <c:pt idx="199">
                  <c:v>3806.2920077944491</c:v>
                </c:pt>
                <c:pt idx="200">
                  <c:v>3826.3001106293532</c:v>
                </c:pt>
                <c:pt idx="201">
                  <c:v>3846.4133877856789</c:v>
                </c:pt>
                <c:pt idx="202">
                  <c:v>3866.6323921213348</c:v>
                </c:pt>
                <c:pt idx="203">
                  <c:v>3886.9576794003747</c:v>
                </c:pt>
                <c:pt idx="204">
                  <c:v>3902.4156864522406</c:v>
                </c:pt>
                <c:pt idx="205">
                  <c:v>3917.9351683133855</c:v>
                </c:pt>
                <c:pt idx="206">
                  <c:v>3933.5163694624252</c:v>
                </c:pt>
                <c:pt idx="207">
                  <c:v>3949.1595353502412</c:v>
                </c:pt>
                <c:pt idx="208">
                  <c:v>3964.8649124038461</c:v>
                </c:pt>
                <c:pt idx="209">
                  <c:v>3980.6327480302657</c:v>
                </c:pt>
                <c:pt idx="210">
                  <c:v>3996.463290620437</c:v>
                </c:pt>
                <c:pt idx="211">
                  <c:v>4012.3567895531201</c:v>
                </c:pt>
                <c:pt idx="212">
                  <c:v>4028.3134951988277</c:v>
                </c:pt>
                <c:pt idx="213">
                  <c:v>4044.3336589237688</c:v>
                </c:pt>
                <c:pt idx="214">
                  <c:v>4060.4175330938078</c:v>
                </c:pt>
                <c:pt idx="215">
                  <c:v>4076.5653710784413</c:v>
                </c:pt>
                <c:pt idx="216">
                  <c:v>4099.5406047266079</c:v>
                </c:pt>
                <c:pt idx="217">
                  <c:v>4122.6453251640542</c:v>
                </c:pt>
                <c:pt idx="218">
                  <c:v>4145.8802621691511</c:v>
                </c:pt>
                <c:pt idx="219">
                  <c:v>4169.2461496332489</c:v>
                </c:pt>
                <c:pt idx="220">
                  <c:v>4192.7437255838595</c:v>
                </c:pt>
                <c:pt idx="221">
                  <c:v>4216.3737322079623</c:v>
                </c:pt>
                <c:pt idx="222">
                  <c:v>4240.1369158754533</c:v>
                </c:pt>
                <c:pt idx="223">
                  <c:v>4264.0340271627138</c:v>
                </c:pt>
                <c:pt idx="224">
                  <c:v>4288.0658208763225</c:v>
                </c:pt>
                <c:pt idx="225">
                  <c:v>4312.2330560768924</c:v>
                </c:pt>
                <c:pt idx="226">
                  <c:v>4336.53649610305</c:v>
                </c:pt>
                <c:pt idx="227">
                  <c:v>4360.9769085955431</c:v>
                </c:pt>
                <c:pt idx="228">
                  <c:v>4372.6538804682832</c:v>
                </c:pt>
                <c:pt idx="229">
                  <c:v>4384.3621186547352</c:v>
                </c:pt>
                <c:pt idx="230">
                  <c:v>4396.1017068737256</c:v>
                </c:pt>
                <c:pt idx="231">
                  <c:v>4407.8727290682455</c:v>
                </c:pt>
                <c:pt idx="232">
                  <c:v>4419.6752694060533</c:v>
                </c:pt>
                <c:pt idx="233">
                  <c:v>4431.5094122802748</c:v>
                </c:pt>
                <c:pt idx="234">
                  <c:v>4443.3752423100068</c:v>
                </c:pt>
                <c:pt idx="235">
                  <c:v>4455.2728443409223</c:v>
                </c:pt>
                <c:pt idx="236">
                  <c:v>4467.2023034458789</c:v>
                </c:pt>
                <c:pt idx="237">
                  <c:v>4479.1637049255251</c:v>
                </c:pt>
                <c:pt idx="238">
                  <c:v>4491.1571343089099</c:v>
                </c:pt>
                <c:pt idx="239">
                  <c:v>4503.1826773540961</c:v>
                </c:pt>
                <c:pt idx="240">
                  <c:v>4515.2404200487736</c:v>
                </c:pt>
                <c:pt idx="241">
                  <c:v>4527.3304486108709</c:v>
                </c:pt>
                <c:pt idx="242">
                  <c:v>4539.4528494891765</c:v>
                </c:pt>
                <c:pt idx="243">
                  <c:v>4551.6077093639533</c:v>
                </c:pt>
                <c:pt idx="244">
                  <c:v>4563.795115147559</c:v>
                </c:pt>
                <c:pt idx="245">
                  <c:v>4576.0151539850704</c:v>
                </c:pt>
                <c:pt idx="246">
                  <c:v>4588.2679132549019</c:v>
                </c:pt>
                <c:pt idx="247">
                  <c:v>4600.5534805694342</c:v>
                </c:pt>
                <c:pt idx="248">
                  <c:v>4612.8719437756399</c:v>
                </c:pt>
                <c:pt idx="249">
                  <c:v>4625.223390955709</c:v>
                </c:pt>
                <c:pt idx="250">
                  <c:v>4637.6079104276823</c:v>
                </c:pt>
                <c:pt idx="251">
                  <c:v>4650.0255907460814</c:v>
                </c:pt>
                <c:pt idx="252">
                  <c:v>4662.4765207025412</c:v>
                </c:pt>
                <c:pt idx="253">
                  <c:v>4674.9607893264465</c:v>
                </c:pt>
                <c:pt idx="254">
                  <c:v>4687.4784858855664</c:v>
                </c:pt>
                <c:pt idx="255">
                  <c:v>4700.0296998866943</c:v>
                </c:pt>
                <c:pt idx="256">
                  <c:v>4712.614521076287</c:v>
                </c:pt>
                <c:pt idx="257">
                  <c:v>4725.2330394411083</c:v>
                </c:pt>
                <c:pt idx="258">
                  <c:v>4737.8853452088688</c:v>
                </c:pt>
                <c:pt idx="259">
                  <c:v>4750.5715288488755</c:v>
                </c:pt>
                <c:pt idx="260">
                  <c:v>4763.2916810726747</c:v>
                </c:pt>
                <c:pt idx="261">
                  <c:v>4776.0458928347025</c:v>
                </c:pt>
                <c:pt idx="262">
                  <c:v>4788.8342553329358</c:v>
                </c:pt>
                <c:pt idx="263">
                  <c:v>4801.6568600095434</c:v>
                </c:pt>
                <c:pt idx="264">
                  <c:v>4814.5137985515403</c:v>
                </c:pt>
                <c:pt idx="265">
                  <c:v>4827.4051628914422</c:v>
                </c:pt>
                <c:pt idx="266">
                  <c:v>4840.3310452079249</c:v>
                </c:pt>
                <c:pt idx="267">
                  <c:v>4853.2915379264805</c:v>
                </c:pt>
                <c:pt idx="268">
                  <c:v>4866.2867337200823</c:v>
                </c:pt>
                <c:pt idx="269">
                  <c:v>4879.3167255098433</c:v>
                </c:pt>
                <c:pt idx="270">
                  <c:v>4892.381606465683</c:v>
                </c:pt>
                <c:pt idx="271">
                  <c:v>4905.4814700069937</c:v>
                </c:pt>
                <c:pt idx="272">
                  <c:v>4918.6164098033078</c:v>
                </c:pt>
                <c:pt idx="273">
                  <c:v>4931.786519774967</c:v>
                </c:pt>
                <c:pt idx="274">
                  <c:v>4944.9918940937951</c:v>
                </c:pt>
                <c:pt idx="275">
                  <c:v>4958.232627183771</c:v>
                </c:pt>
                <c:pt idx="276">
                  <c:v>4971.5088137217026</c:v>
                </c:pt>
                <c:pt idx="277">
                  <c:v>4984.8205486379056</c:v>
                </c:pt>
                <c:pt idx="278">
                  <c:v>4998.1679271168823</c:v>
                </c:pt>
                <c:pt idx="279">
                  <c:v>5011.5510445979999</c:v>
                </c:pt>
                <c:pt idx="280">
                  <c:v>5024.9699967761753</c:v>
                </c:pt>
                <c:pt idx="281">
                  <c:v>5038.4248796025586</c:v>
                </c:pt>
                <c:pt idx="282">
                  <c:v>5051.915789285219</c:v>
                </c:pt>
                <c:pt idx="283">
                  <c:v>5065.4428222898341</c:v>
                </c:pt>
                <c:pt idx="284">
                  <c:v>5079.0060753403759</c:v>
                </c:pt>
                <c:pt idx="285">
                  <c:v>5092.6056454198069</c:v>
                </c:pt>
                <c:pt idx="286">
                  <c:v>5106.2416297707705</c:v>
                </c:pt>
                <c:pt idx="287">
                  <c:v>5119.9141258962891</c:v>
                </c:pt>
                <c:pt idx="288">
                  <c:v>5133.6232315604575</c:v>
                </c:pt>
                <c:pt idx="289">
                  <c:v>5147.3690447891458</c:v>
                </c:pt>
                <c:pt idx="290">
                  <c:v>5161.1516638706971</c:v>
                </c:pt>
                <c:pt idx="291">
                  <c:v>5174.9711873566339</c:v>
                </c:pt>
                <c:pt idx="292">
                  <c:v>5188.8277140623586</c:v>
                </c:pt>
                <c:pt idx="293">
                  <c:v>5202.721343067863</c:v>
                </c:pt>
                <c:pt idx="294">
                  <c:v>5216.6521737184366</c:v>
                </c:pt>
                <c:pt idx="295">
                  <c:v>5230.6203056253753</c:v>
                </c:pt>
                <c:pt idx="296">
                  <c:v>5244.6258386666959</c:v>
                </c:pt>
                <c:pt idx="297">
                  <c:v>5258.668872987847</c:v>
                </c:pt>
                <c:pt idx="298">
                  <c:v>5272.7495090024295</c:v>
                </c:pt>
                <c:pt idx="299">
                  <c:v>5286.8678473929103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25328"/>
        <c:axId val="-9132913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'Gráficas 26-27'!$L$7</c15:sqref>
                        </c15:formulaRef>
                      </c:ext>
                    </c:extLst>
                    <c:strCache>
                      <c:ptCount val="1"/>
                      <c:pt idx="0">
                        <c:v>Dina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26-27'!$A$8:$A$307</c15:sqref>
                        </c15:formulaRef>
                      </c:ext>
                    </c:extLst>
                    <c:numCache>
                      <c:formatCode>mmm\-yy</c:formatCode>
                      <c:ptCount val="30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  <c:pt idx="120">
                        <c:v>46023</c:v>
                      </c:pt>
                      <c:pt idx="121">
                        <c:v>46054</c:v>
                      </c:pt>
                      <c:pt idx="122">
                        <c:v>46082</c:v>
                      </c:pt>
                      <c:pt idx="123">
                        <c:v>46113</c:v>
                      </c:pt>
                      <c:pt idx="124">
                        <c:v>46143</c:v>
                      </c:pt>
                      <c:pt idx="125">
                        <c:v>46174</c:v>
                      </c:pt>
                      <c:pt idx="126">
                        <c:v>46204</c:v>
                      </c:pt>
                      <c:pt idx="127">
                        <c:v>46235</c:v>
                      </c:pt>
                      <c:pt idx="128">
                        <c:v>46266</c:v>
                      </c:pt>
                      <c:pt idx="129">
                        <c:v>46296</c:v>
                      </c:pt>
                      <c:pt idx="130">
                        <c:v>46327</c:v>
                      </c:pt>
                      <c:pt idx="131">
                        <c:v>46357</c:v>
                      </c:pt>
                      <c:pt idx="132">
                        <c:v>46388</c:v>
                      </c:pt>
                      <c:pt idx="133">
                        <c:v>46419</c:v>
                      </c:pt>
                      <c:pt idx="134">
                        <c:v>46447</c:v>
                      </c:pt>
                      <c:pt idx="135">
                        <c:v>46478</c:v>
                      </c:pt>
                      <c:pt idx="136">
                        <c:v>46508</c:v>
                      </c:pt>
                      <c:pt idx="137">
                        <c:v>46539</c:v>
                      </c:pt>
                      <c:pt idx="138">
                        <c:v>46569</c:v>
                      </c:pt>
                      <c:pt idx="139">
                        <c:v>46600</c:v>
                      </c:pt>
                      <c:pt idx="140">
                        <c:v>46631</c:v>
                      </c:pt>
                      <c:pt idx="141">
                        <c:v>46661</c:v>
                      </c:pt>
                      <c:pt idx="142">
                        <c:v>46692</c:v>
                      </c:pt>
                      <c:pt idx="143">
                        <c:v>46722</c:v>
                      </c:pt>
                      <c:pt idx="144">
                        <c:v>46753</c:v>
                      </c:pt>
                      <c:pt idx="145">
                        <c:v>46784</c:v>
                      </c:pt>
                      <c:pt idx="146">
                        <c:v>46813</c:v>
                      </c:pt>
                      <c:pt idx="147">
                        <c:v>46844</c:v>
                      </c:pt>
                      <c:pt idx="148">
                        <c:v>46874</c:v>
                      </c:pt>
                      <c:pt idx="149">
                        <c:v>46905</c:v>
                      </c:pt>
                      <c:pt idx="150">
                        <c:v>46935</c:v>
                      </c:pt>
                      <c:pt idx="151">
                        <c:v>46966</c:v>
                      </c:pt>
                      <c:pt idx="152">
                        <c:v>46997</c:v>
                      </c:pt>
                      <c:pt idx="153">
                        <c:v>47027</c:v>
                      </c:pt>
                      <c:pt idx="154">
                        <c:v>47058</c:v>
                      </c:pt>
                      <c:pt idx="155">
                        <c:v>47088</c:v>
                      </c:pt>
                      <c:pt idx="156">
                        <c:v>47119</c:v>
                      </c:pt>
                      <c:pt idx="157">
                        <c:v>47150</c:v>
                      </c:pt>
                      <c:pt idx="158">
                        <c:v>47178</c:v>
                      </c:pt>
                      <c:pt idx="159">
                        <c:v>47209</c:v>
                      </c:pt>
                      <c:pt idx="160">
                        <c:v>47239</c:v>
                      </c:pt>
                      <c:pt idx="161">
                        <c:v>47270</c:v>
                      </c:pt>
                      <c:pt idx="162">
                        <c:v>47300</c:v>
                      </c:pt>
                      <c:pt idx="163">
                        <c:v>47331</c:v>
                      </c:pt>
                      <c:pt idx="164">
                        <c:v>47362</c:v>
                      </c:pt>
                      <c:pt idx="165">
                        <c:v>47392</c:v>
                      </c:pt>
                      <c:pt idx="166">
                        <c:v>47423</c:v>
                      </c:pt>
                      <c:pt idx="167">
                        <c:v>47453</c:v>
                      </c:pt>
                      <c:pt idx="168">
                        <c:v>47484</c:v>
                      </c:pt>
                      <c:pt idx="169">
                        <c:v>47515</c:v>
                      </c:pt>
                      <c:pt idx="170">
                        <c:v>47543</c:v>
                      </c:pt>
                      <c:pt idx="171">
                        <c:v>47574</c:v>
                      </c:pt>
                      <c:pt idx="172">
                        <c:v>47604</c:v>
                      </c:pt>
                      <c:pt idx="173">
                        <c:v>47635</c:v>
                      </c:pt>
                      <c:pt idx="174">
                        <c:v>47665</c:v>
                      </c:pt>
                      <c:pt idx="175">
                        <c:v>47696</c:v>
                      </c:pt>
                      <c:pt idx="176">
                        <c:v>47727</c:v>
                      </c:pt>
                      <c:pt idx="177">
                        <c:v>47757</c:v>
                      </c:pt>
                      <c:pt idx="178">
                        <c:v>47788</c:v>
                      </c:pt>
                      <c:pt idx="179">
                        <c:v>47818</c:v>
                      </c:pt>
                      <c:pt idx="180">
                        <c:v>47849</c:v>
                      </c:pt>
                      <c:pt idx="181">
                        <c:v>47880</c:v>
                      </c:pt>
                      <c:pt idx="182">
                        <c:v>47908</c:v>
                      </c:pt>
                      <c:pt idx="183">
                        <c:v>47939</c:v>
                      </c:pt>
                      <c:pt idx="184">
                        <c:v>47969</c:v>
                      </c:pt>
                      <c:pt idx="185">
                        <c:v>48000</c:v>
                      </c:pt>
                      <c:pt idx="186">
                        <c:v>48030</c:v>
                      </c:pt>
                      <c:pt idx="187">
                        <c:v>48061</c:v>
                      </c:pt>
                      <c:pt idx="188">
                        <c:v>48092</c:v>
                      </c:pt>
                      <c:pt idx="189">
                        <c:v>48122</c:v>
                      </c:pt>
                      <c:pt idx="190">
                        <c:v>48153</c:v>
                      </c:pt>
                      <c:pt idx="191">
                        <c:v>48183</c:v>
                      </c:pt>
                      <c:pt idx="192">
                        <c:v>48214</c:v>
                      </c:pt>
                      <c:pt idx="193">
                        <c:v>48245</c:v>
                      </c:pt>
                      <c:pt idx="194">
                        <c:v>48274</c:v>
                      </c:pt>
                      <c:pt idx="195">
                        <c:v>48305</c:v>
                      </c:pt>
                      <c:pt idx="196">
                        <c:v>48335</c:v>
                      </c:pt>
                      <c:pt idx="197">
                        <c:v>48366</c:v>
                      </c:pt>
                      <c:pt idx="198">
                        <c:v>48396</c:v>
                      </c:pt>
                      <c:pt idx="199">
                        <c:v>48427</c:v>
                      </c:pt>
                      <c:pt idx="200">
                        <c:v>48458</c:v>
                      </c:pt>
                      <c:pt idx="201">
                        <c:v>48488</c:v>
                      </c:pt>
                      <c:pt idx="202">
                        <c:v>48519</c:v>
                      </c:pt>
                      <c:pt idx="203">
                        <c:v>48549</c:v>
                      </c:pt>
                      <c:pt idx="204">
                        <c:v>48580</c:v>
                      </c:pt>
                      <c:pt idx="205">
                        <c:v>48611</c:v>
                      </c:pt>
                      <c:pt idx="206">
                        <c:v>48639</c:v>
                      </c:pt>
                      <c:pt idx="207">
                        <c:v>48670</c:v>
                      </c:pt>
                      <c:pt idx="208">
                        <c:v>48700</c:v>
                      </c:pt>
                      <c:pt idx="209">
                        <c:v>48731</c:v>
                      </c:pt>
                      <c:pt idx="210">
                        <c:v>48761</c:v>
                      </c:pt>
                      <c:pt idx="211">
                        <c:v>48792</c:v>
                      </c:pt>
                      <c:pt idx="212">
                        <c:v>48823</c:v>
                      </c:pt>
                      <c:pt idx="213">
                        <c:v>48853</c:v>
                      </c:pt>
                      <c:pt idx="214">
                        <c:v>48884</c:v>
                      </c:pt>
                      <c:pt idx="215">
                        <c:v>48914</c:v>
                      </c:pt>
                      <c:pt idx="216">
                        <c:v>48945</c:v>
                      </c:pt>
                      <c:pt idx="217">
                        <c:v>48976</c:v>
                      </c:pt>
                      <c:pt idx="218">
                        <c:v>49004</c:v>
                      </c:pt>
                      <c:pt idx="219">
                        <c:v>49035</c:v>
                      </c:pt>
                      <c:pt idx="220">
                        <c:v>49065</c:v>
                      </c:pt>
                      <c:pt idx="221">
                        <c:v>49096</c:v>
                      </c:pt>
                      <c:pt idx="222">
                        <c:v>49126</c:v>
                      </c:pt>
                      <c:pt idx="223">
                        <c:v>49157</c:v>
                      </c:pt>
                      <c:pt idx="224">
                        <c:v>49188</c:v>
                      </c:pt>
                      <c:pt idx="225">
                        <c:v>49218</c:v>
                      </c:pt>
                      <c:pt idx="226">
                        <c:v>49249</c:v>
                      </c:pt>
                      <c:pt idx="227">
                        <c:v>49279</c:v>
                      </c:pt>
                      <c:pt idx="228">
                        <c:v>49310</c:v>
                      </c:pt>
                      <c:pt idx="229">
                        <c:v>49341</c:v>
                      </c:pt>
                      <c:pt idx="230">
                        <c:v>49369</c:v>
                      </c:pt>
                      <c:pt idx="231">
                        <c:v>49400</c:v>
                      </c:pt>
                      <c:pt idx="232">
                        <c:v>49430</c:v>
                      </c:pt>
                      <c:pt idx="233">
                        <c:v>49461</c:v>
                      </c:pt>
                      <c:pt idx="234">
                        <c:v>49491</c:v>
                      </c:pt>
                      <c:pt idx="235">
                        <c:v>49522</c:v>
                      </c:pt>
                      <c:pt idx="236">
                        <c:v>49553</c:v>
                      </c:pt>
                      <c:pt idx="237">
                        <c:v>49583</c:v>
                      </c:pt>
                      <c:pt idx="238">
                        <c:v>49614</c:v>
                      </c:pt>
                      <c:pt idx="239">
                        <c:v>49644</c:v>
                      </c:pt>
                      <c:pt idx="240">
                        <c:v>49675</c:v>
                      </c:pt>
                      <c:pt idx="241">
                        <c:v>49706</c:v>
                      </c:pt>
                      <c:pt idx="242">
                        <c:v>49735</c:v>
                      </c:pt>
                      <c:pt idx="243">
                        <c:v>49766</c:v>
                      </c:pt>
                      <c:pt idx="244">
                        <c:v>49796</c:v>
                      </c:pt>
                      <c:pt idx="245">
                        <c:v>49827</c:v>
                      </c:pt>
                      <c:pt idx="246">
                        <c:v>49857</c:v>
                      </c:pt>
                      <c:pt idx="247">
                        <c:v>49888</c:v>
                      </c:pt>
                      <c:pt idx="248">
                        <c:v>49919</c:v>
                      </c:pt>
                      <c:pt idx="249">
                        <c:v>49949</c:v>
                      </c:pt>
                      <c:pt idx="250">
                        <c:v>49980</c:v>
                      </c:pt>
                      <c:pt idx="251">
                        <c:v>50010</c:v>
                      </c:pt>
                      <c:pt idx="252">
                        <c:v>50041</c:v>
                      </c:pt>
                      <c:pt idx="253">
                        <c:v>50072</c:v>
                      </c:pt>
                      <c:pt idx="254">
                        <c:v>50100</c:v>
                      </c:pt>
                      <c:pt idx="255">
                        <c:v>50131</c:v>
                      </c:pt>
                      <c:pt idx="256">
                        <c:v>50161</c:v>
                      </c:pt>
                      <c:pt idx="257">
                        <c:v>50192</c:v>
                      </c:pt>
                      <c:pt idx="258">
                        <c:v>50222</c:v>
                      </c:pt>
                      <c:pt idx="259">
                        <c:v>50253</c:v>
                      </c:pt>
                      <c:pt idx="260">
                        <c:v>50284</c:v>
                      </c:pt>
                      <c:pt idx="261">
                        <c:v>50314</c:v>
                      </c:pt>
                      <c:pt idx="262">
                        <c:v>50345</c:v>
                      </c:pt>
                      <c:pt idx="263">
                        <c:v>50375</c:v>
                      </c:pt>
                      <c:pt idx="264">
                        <c:v>50406</c:v>
                      </c:pt>
                      <c:pt idx="265">
                        <c:v>50437</c:v>
                      </c:pt>
                      <c:pt idx="266">
                        <c:v>50465</c:v>
                      </c:pt>
                      <c:pt idx="267">
                        <c:v>50496</c:v>
                      </c:pt>
                      <c:pt idx="268">
                        <c:v>50526</c:v>
                      </c:pt>
                      <c:pt idx="269">
                        <c:v>50557</c:v>
                      </c:pt>
                      <c:pt idx="270">
                        <c:v>50587</c:v>
                      </c:pt>
                      <c:pt idx="271">
                        <c:v>50618</c:v>
                      </c:pt>
                      <c:pt idx="272">
                        <c:v>50649</c:v>
                      </c:pt>
                      <c:pt idx="273">
                        <c:v>50679</c:v>
                      </c:pt>
                      <c:pt idx="274">
                        <c:v>50710</c:v>
                      </c:pt>
                      <c:pt idx="275">
                        <c:v>50740</c:v>
                      </c:pt>
                      <c:pt idx="276">
                        <c:v>50771</c:v>
                      </c:pt>
                      <c:pt idx="277">
                        <c:v>50802</c:v>
                      </c:pt>
                      <c:pt idx="278">
                        <c:v>50830</c:v>
                      </c:pt>
                      <c:pt idx="279">
                        <c:v>50861</c:v>
                      </c:pt>
                      <c:pt idx="280">
                        <c:v>50891</c:v>
                      </c:pt>
                      <c:pt idx="281">
                        <c:v>50922</c:v>
                      </c:pt>
                      <c:pt idx="282">
                        <c:v>50952</c:v>
                      </c:pt>
                      <c:pt idx="283">
                        <c:v>50983</c:v>
                      </c:pt>
                      <c:pt idx="284">
                        <c:v>51014</c:v>
                      </c:pt>
                      <c:pt idx="285">
                        <c:v>51044</c:v>
                      </c:pt>
                      <c:pt idx="286">
                        <c:v>51075</c:v>
                      </c:pt>
                      <c:pt idx="287">
                        <c:v>51105</c:v>
                      </c:pt>
                      <c:pt idx="288">
                        <c:v>51136</c:v>
                      </c:pt>
                      <c:pt idx="289">
                        <c:v>51167</c:v>
                      </c:pt>
                      <c:pt idx="290">
                        <c:v>51196</c:v>
                      </c:pt>
                      <c:pt idx="291">
                        <c:v>51227</c:v>
                      </c:pt>
                      <c:pt idx="292">
                        <c:v>51257</c:v>
                      </c:pt>
                      <c:pt idx="293">
                        <c:v>51288</c:v>
                      </c:pt>
                      <c:pt idx="294">
                        <c:v>51318</c:v>
                      </c:pt>
                      <c:pt idx="295">
                        <c:v>51349</c:v>
                      </c:pt>
                      <c:pt idx="296">
                        <c:v>51380</c:v>
                      </c:pt>
                      <c:pt idx="297">
                        <c:v>51410</c:v>
                      </c:pt>
                      <c:pt idx="298">
                        <c:v>51441</c:v>
                      </c:pt>
                      <c:pt idx="299">
                        <c:v>51471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26-27'!$L$32:$L$307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76"/>
                      <c:pt idx="0">
                        <c:v>2386.2601958166351</c:v>
                      </c:pt>
                      <c:pt idx="1">
                        <c:v>2099.0578069039439</c:v>
                      </c:pt>
                      <c:pt idx="2">
                        <c:v>1953.8913134407853</c:v>
                      </c:pt>
                      <c:pt idx="3">
                        <c:v>1731.7371063756782</c:v>
                      </c:pt>
                      <c:pt idx="4">
                        <c:v>1824.4528847844756</c:v>
                      </c:pt>
                      <c:pt idx="5">
                        <c:v>2168.6310531849331</c:v>
                      </c:pt>
                      <c:pt idx="6">
                        <c:v>2168.9799358724604</c:v>
                      </c:pt>
                      <c:pt idx="7">
                        <c:v>2433.1297049970308</c:v>
                      </c:pt>
                      <c:pt idx="8">
                        <c:v>2420.3143681854558</c:v>
                      </c:pt>
                      <c:pt idx="9">
                        <c:v>2421.8450762423467</c:v>
                      </c:pt>
                      <c:pt idx="10">
                        <c:v>2421.786167054498</c:v>
                      </c:pt>
                      <c:pt idx="11">
                        <c:v>2423.2106084647576</c:v>
                      </c:pt>
                      <c:pt idx="12">
                        <c:v>2394.6261296026196</c:v>
                      </c:pt>
                      <c:pt idx="13">
                        <c:v>2387.1159825066625</c:v>
                      </c:pt>
                      <c:pt idx="14">
                        <c:v>2385.1773154604393</c:v>
                      </c:pt>
                      <c:pt idx="15">
                        <c:v>2378.1249067026984</c:v>
                      </c:pt>
                      <c:pt idx="16">
                        <c:v>2415.6955740801068</c:v>
                      </c:pt>
                      <c:pt idx="17">
                        <c:v>2413.5062559708795</c:v>
                      </c:pt>
                      <c:pt idx="18">
                        <c:v>2454.7655306109132</c:v>
                      </c:pt>
                      <c:pt idx="19">
                        <c:v>2447.436797869505</c:v>
                      </c:pt>
                      <c:pt idx="20">
                        <c:v>2434.5461053489521</c:v>
                      </c:pt>
                      <c:pt idx="21">
                        <c:v>2475.3775208316574</c:v>
                      </c:pt>
                      <c:pt idx="22">
                        <c:v>2475.3173095155821</c:v>
                      </c:pt>
                      <c:pt idx="23">
                        <c:v>2516.0870976686861</c:v>
                      </c:pt>
                      <c:pt idx="24">
                        <c:v>2552.5899834246898</c:v>
                      </c:pt>
                      <c:pt idx="25">
                        <c:v>2589.6224457083704</c:v>
                      </c:pt>
                      <c:pt idx="26">
                        <c:v>2627.1921675095205</c:v>
                      </c:pt>
                      <c:pt idx="27">
                        <c:v>2665.306943281204</c:v>
                      </c:pt>
                      <c:pt idx="28">
                        <c:v>2703.9746805568429</c:v>
                      </c:pt>
                      <c:pt idx="29">
                        <c:v>2743.2034015907643</c:v>
                      </c:pt>
                      <c:pt idx="30">
                        <c:v>2783.0012450225477</c:v>
                      </c:pt>
                      <c:pt idx="31">
                        <c:v>2823.3764675655198</c:v>
                      </c:pt>
                      <c:pt idx="32">
                        <c:v>2864.3374457197447</c:v>
                      </c:pt>
                      <c:pt idx="33">
                        <c:v>2905.8926775098644</c:v>
                      </c:pt>
                      <c:pt idx="34">
                        <c:v>2948.0507842481543</c:v>
                      </c:pt>
                      <c:pt idx="35">
                        <c:v>2990.8205123231551</c:v>
                      </c:pt>
                      <c:pt idx="36">
                        <c:v>3017.195662983152</c:v>
                      </c:pt>
                      <c:pt idx="37">
                        <c:v>3043.8034082002182</c:v>
                      </c:pt>
                      <c:pt idx="38">
                        <c:v>3070.6457991561147</c:v>
                      </c:pt>
                      <c:pt idx="39">
                        <c:v>3097.7249051213603</c:v>
                      </c:pt>
                      <c:pt idx="40">
                        <c:v>3125.0428136147511</c:v>
                      </c:pt>
                      <c:pt idx="41">
                        <c:v>3152.6016305642866</c:v>
                      </c:pt>
                      <c:pt idx="42">
                        <c:v>3180.4034804695143</c:v>
                      </c:pt>
                      <c:pt idx="43">
                        <c:v>3208.4505065653079</c:v>
                      </c:pt>
                      <c:pt idx="44">
                        <c:v>3236.7448709870873</c:v>
                      </c:pt>
                      <c:pt idx="45">
                        <c:v>3265.2887549374968</c:v>
                      </c:pt>
                      <c:pt idx="46">
                        <c:v>3294.0843588545549</c:v>
                      </c:pt>
                      <c:pt idx="47">
                        <c:v>3323.1339025812836</c:v>
                      </c:pt>
                      <c:pt idx="48">
                        <c:v>3334.7753001912947</c:v>
                      </c:pt>
                      <c:pt idx="49">
                        <c:v>3346.4574792269982</c:v>
                      </c:pt>
                      <c:pt idx="50">
                        <c:v>3358.1805825513679</c:v>
                      </c:pt>
                      <c:pt idx="51">
                        <c:v>3369.9447535278464</c:v>
                      </c:pt>
                      <c:pt idx="52">
                        <c:v>3381.7501360220981</c:v>
                      </c:pt>
                      <c:pt idx="53">
                        <c:v>3393.5968744037691</c:v>
                      </c:pt>
                      <c:pt idx="54">
                        <c:v>3405.4851135482518</c:v>
                      </c:pt>
                      <c:pt idx="55">
                        <c:v>3417.4149988384574</c:v>
                      </c:pt>
                      <c:pt idx="56">
                        <c:v>3429.386676166594</c:v>
                      </c:pt>
                      <c:pt idx="57">
                        <c:v>3441.4002919359491</c:v>
                      </c:pt>
                      <c:pt idx="58">
                        <c:v>3453.4559930626824</c:v>
                      </c:pt>
                      <c:pt idx="59">
                        <c:v>3465.5539269776204</c:v>
                      </c:pt>
                      <c:pt idx="60">
                        <c:v>3473.3685012170436</c:v>
                      </c:pt>
                      <c:pt idx="61">
                        <c:v>3481.2006967579473</c:v>
                      </c:pt>
                      <c:pt idx="62">
                        <c:v>3489.0505533350956</c:v>
                      </c:pt>
                      <c:pt idx="63">
                        <c:v>3496.9181107728518</c:v>
                      </c:pt>
                      <c:pt idx="64">
                        <c:v>3504.8034089853804</c:v>
                      </c:pt>
                      <c:pt idx="65">
                        <c:v>3512.7064879768495</c:v>
                      </c:pt>
                      <c:pt idx="66">
                        <c:v>3520.6273878416337</c:v>
                      </c:pt>
                      <c:pt idx="67">
                        <c:v>3528.566148764517</c:v>
                      </c:pt>
                      <c:pt idx="68">
                        <c:v>3536.5228110208982</c:v>
                      </c:pt>
                      <c:pt idx="69">
                        <c:v>3544.4974149769932</c:v>
                      </c:pt>
                      <c:pt idx="70">
                        <c:v>3552.4900010900415</c:v>
                      </c:pt>
                      <c:pt idx="71">
                        <c:v>3560.5006099085103</c:v>
                      </c:pt>
                      <c:pt idx="72">
                        <c:v>3540.0885812384827</c:v>
                      </c:pt>
                      <c:pt idx="73">
                        <c:v>3519.7935728866842</c:v>
                      </c:pt>
                      <c:pt idx="74">
                        <c:v>3499.6149139861905</c:v>
                      </c:pt>
                      <c:pt idx="75">
                        <c:v>3479.5519375160984</c:v>
                      </c:pt>
                      <c:pt idx="76">
                        <c:v>3459.6039802794739</c:v>
                      </c:pt>
                      <c:pt idx="77">
                        <c:v>3439.7703828814324</c:v>
                      </c:pt>
                      <c:pt idx="78">
                        <c:v>3420.0504897073397</c:v>
                      </c:pt>
                      <c:pt idx="79">
                        <c:v>3400.4436489011418</c:v>
                      </c:pt>
                      <c:pt idx="80">
                        <c:v>3380.9492123438158</c:v>
                      </c:pt>
                      <c:pt idx="81">
                        <c:v>3361.5665356319464</c:v>
                      </c:pt>
                      <c:pt idx="82">
                        <c:v>3342.2949780564272</c:v>
                      </c:pt>
                      <c:pt idx="83">
                        <c:v>3323.1339025812763</c:v>
                      </c:pt>
                      <c:pt idx="84">
                        <c:v>3315.1161349077724</c:v>
                      </c:pt>
                      <c:pt idx="85">
                        <c:v>3307.1177118048909</c:v>
                      </c:pt>
                      <c:pt idx="86">
                        <c:v>3299.138586599739</c:v>
                      </c:pt>
                      <c:pt idx="87">
                        <c:v>3291.1787127320322</c:v>
                      </c:pt>
                      <c:pt idx="88">
                        <c:v>3283.2380437538213</c:v>
                      </c:pt>
                      <c:pt idx="89">
                        <c:v>3275.316533329225</c:v>
                      </c:pt>
                      <c:pt idx="90">
                        <c:v>3267.4141352341553</c:v>
                      </c:pt>
                      <c:pt idx="91">
                        <c:v>3259.5308033560505</c:v>
                      </c:pt>
                      <c:pt idx="92">
                        <c:v>3251.6664916936052</c:v>
                      </c:pt>
                      <c:pt idx="93">
                        <c:v>3243.8211543565017</c:v>
                      </c:pt>
                      <c:pt idx="94">
                        <c:v>3235.9947455651422</c:v>
                      </c:pt>
                      <c:pt idx="95">
                        <c:v>3228.1872196503828</c:v>
                      </c:pt>
                      <c:pt idx="96">
                        <c:v>3220.166287968806</c:v>
                      </c:pt>
                      <c:pt idx="97">
                        <c:v>3212.1652855356474</c:v>
                      </c:pt>
                      <c:pt idx="98">
                        <c:v>3204.1841628335992</c:v>
                      </c:pt>
                      <c:pt idx="99">
                        <c:v>3196.2228704683871</c:v>
                      </c:pt>
                      <c:pt idx="100">
                        <c:v>3188.2813591684644</c:v>
                      </c:pt>
                      <c:pt idx="101">
                        <c:v>3180.3595797847074</c:v>
                      </c:pt>
                      <c:pt idx="102">
                        <c:v>3172.4574832901108</c:v>
                      </c:pt>
                      <c:pt idx="103">
                        <c:v>3164.5750207794845</c:v>
                      </c:pt>
                      <c:pt idx="104">
                        <c:v>3156.7121434691512</c:v>
                      </c:pt>
                      <c:pt idx="105">
                        <c:v>3148.8688026966443</c:v>
                      </c:pt>
                      <c:pt idx="106">
                        <c:v>3141.0449499204065</c:v>
                      </c:pt>
                      <c:pt idx="107">
                        <c:v>3133.2405367194888</c:v>
                      </c:pt>
                      <c:pt idx="108">
                        <c:v>3141.0449499204065</c:v>
                      </c:pt>
                      <c:pt idx="109">
                        <c:v>3148.8688026966447</c:v>
                      </c:pt>
                      <c:pt idx="110">
                        <c:v>3156.7121434691517</c:v>
                      </c:pt>
                      <c:pt idx="111">
                        <c:v>3164.5750207794849</c:v>
                      </c:pt>
                      <c:pt idx="112">
                        <c:v>3172.4574832901112</c:v>
                      </c:pt>
                      <c:pt idx="113">
                        <c:v>3180.3595797847079</c:v>
                      </c:pt>
                      <c:pt idx="114">
                        <c:v>3188.2813591684649</c:v>
                      </c:pt>
                      <c:pt idx="115">
                        <c:v>3196.2228704683876</c:v>
                      </c:pt>
                      <c:pt idx="116">
                        <c:v>3204.1841628335997</c:v>
                      </c:pt>
                      <c:pt idx="117">
                        <c:v>3212.1652855356479</c:v>
                      </c:pt>
                      <c:pt idx="118">
                        <c:v>3220.1662879688065</c:v>
                      </c:pt>
                      <c:pt idx="119">
                        <c:v>3228.1872196503832</c:v>
                      </c:pt>
                      <c:pt idx="120">
                        <c:v>3235.9947455651427</c:v>
                      </c:pt>
                      <c:pt idx="121">
                        <c:v>3243.8211543565021</c:v>
                      </c:pt>
                      <c:pt idx="122">
                        <c:v>3251.6664916936056</c:v>
                      </c:pt>
                      <c:pt idx="123">
                        <c:v>3259.5308033560509</c:v>
                      </c:pt>
                      <c:pt idx="124">
                        <c:v>3267.4141352341553</c:v>
                      </c:pt>
                      <c:pt idx="125">
                        <c:v>3275.3165333292245</c:v>
                      </c:pt>
                      <c:pt idx="126">
                        <c:v>3283.2380437538204</c:v>
                      </c:pt>
                      <c:pt idx="127">
                        <c:v>3291.1787127320304</c:v>
                      </c:pt>
                      <c:pt idx="128">
                        <c:v>3299.1385865997372</c:v>
                      </c:pt>
                      <c:pt idx="129">
                        <c:v>3307.1177118048886</c:v>
                      </c:pt>
                      <c:pt idx="130">
                        <c:v>3315.1161349077697</c:v>
                      </c:pt>
                      <c:pt idx="131">
                        <c:v>3323.1339025812731</c:v>
                      </c:pt>
                      <c:pt idx="132">
                        <c:v>3334.7753001912843</c:v>
                      </c:pt>
                      <c:pt idx="133">
                        <c:v>3346.4574792269877</c:v>
                      </c:pt>
                      <c:pt idx="134">
                        <c:v>3358.1805825513575</c:v>
                      </c:pt>
                      <c:pt idx="135">
                        <c:v>3369.9447535278359</c:v>
                      </c:pt>
                      <c:pt idx="136">
                        <c:v>3381.7501360220876</c:v>
                      </c:pt>
                      <c:pt idx="137">
                        <c:v>3393.5968744037586</c:v>
                      </c:pt>
                      <c:pt idx="138">
                        <c:v>3405.4851135482413</c:v>
                      </c:pt>
                      <c:pt idx="139">
                        <c:v>3417.414998838447</c:v>
                      </c:pt>
                      <c:pt idx="140">
                        <c:v>3429.3866761665831</c:v>
                      </c:pt>
                      <c:pt idx="141">
                        <c:v>3441.4002919359382</c:v>
                      </c:pt>
                      <c:pt idx="142">
                        <c:v>3453.4559930626715</c:v>
                      </c:pt>
                      <c:pt idx="143">
                        <c:v>3465.5539269776095</c:v>
                      </c:pt>
                      <c:pt idx="144">
                        <c:v>3473.3685012170326</c:v>
                      </c:pt>
                      <c:pt idx="145">
                        <c:v>3481.2006967579364</c:v>
                      </c:pt>
                      <c:pt idx="146">
                        <c:v>3489.0505533350847</c:v>
                      </c:pt>
                      <c:pt idx="147">
                        <c:v>3496.9181107728409</c:v>
                      </c:pt>
                      <c:pt idx="148">
                        <c:v>3504.8034089853695</c:v>
                      </c:pt>
                      <c:pt idx="149">
                        <c:v>3512.7064879768386</c:v>
                      </c:pt>
                      <c:pt idx="150">
                        <c:v>3520.6273878416227</c:v>
                      </c:pt>
                      <c:pt idx="151">
                        <c:v>3528.5661487645061</c:v>
                      </c:pt>
                      <c:pt idx="152">
                        <c:v>3536.5228110208873</c:v>
                      </c:pt>
                      <c:pt idx="153">
                        <c:v>3544.4974149769823</c:v>
                      </c:pt>
                      <c:pt idx="154">
                        <c:v>3552.4900010900305</c:v>
                      </c:pt>
                      <c:pt idx="155">
                        <c:v>3560.5006099084994</c:v>
                      </c:pt>
                      <c:pt idx="156">
                        <c:v>3568.3177447160256</c:v>
                      </c:pt>
                      <c:pt idx="157">
                        <c:v>3576.1520421653527</c:v>
                      </c:pt>
                      <c:pt idx="158">
                        <c:v>3584.0035399373292</c:v>
                      </c:pt>
                      <c:pt idx="159">
                        <c:v>3591.8722757955325</c:v>
                      </c:pt>
                      <c:pt idx="160">
                        <c:v>3599.7582875864505</c:v>
                      </c:pt>
                      <c:pt idx="161">
                        <c:v>3607.6616132396643</c:v>
                      </c:pt>
                      <c:pt idx="162">
                        <c:v>3615.5822907680295</c:v>
                      </c:pt>
                      <c:pt idx="163">
                        <c:v>3623.5203582678591</c:v>
                      </c:pt>
                      <c:pt idx="164">
                        <c:v>3631.475853919108</c:v>
                      </c:pt>
                      <c:pt idx="165">
                        <c:v>3639.448815985555</c:v>
                      </c:pt>
                      <c:pt idx="166">
                        <c:v>3647.4392828149885</c:v>
                      </c:pt>
                      <c:pt idx="167">
                        <c:v>3655.4472928393889</c:v>
                      </c:pt>
                      <c:pt idx="168">
                        <c:v>3674.6624673958681</c:v>
                      </c:pt>
                      <c:pt idx="169">
                        <c:v>3693.9786481777578</c:v>
                      </c:pt>
                      <c:pt idx="170">
                        <c:v>3713.3963661330095</c:v>
                      </c:pt>
                      <c:pt idx="171">
                        <c:v>3732.9161550005483</c:v>
                      </c:pt>
                      <c:pt idx="172">
                        <c:v>3752.5385513249448</c:v>
                      </c:pt>
                      <c:pt idx="173">
                        <c:v>3772.2640944711625</c:v>
                      </c:pt>
                      <c:pt idx="174">
                        <c:v>3792.0933266393822</c:v>
                      </c:pt>
                      <c:pt idx="175">
                        <c:v>3812.0267928799085</c:v>
                      </c:pt>
                      <c:pt idx="176">
                        <c:v>3832.0650411081488</c:v>
                      </c:pt>
                      <c:pt idx="177">
                        <c:v>3852.2086221196755</c:v>
                      </c:pt>
                      <c:pt idx="178">
                        <c:v>3872.4580896053653</c:v>
                      </c:pt>
                      <c:pt idx="179">
                        <c:v>3892.8140001666197</c:v>
                      </c:pt>
                      <c:pt idx="180">
                        <c:v>3908.2952971678933</c:v>
                      </c:pt>
                      <c:pt idx="181">
                        <c:v>3923.8381616000361</c:v>
                      </c:pt>
                      <c:pt idx="182">
                        <c:v>3939.4428383100103</c:v>
                      </c:pt>
                      <c:pt idx="183">
                        <c:v>3955.1095731185078</c:v>
                      </c:pt>
                      <c:pt idx="184">
                        <c:v>3970.838612823823</c:v>
                      </c:pt>
                      <c:pt idx="185">
                        <c:v>3986.6302052057399</c:v>
                      </c:pt>
                      <c:pt idx="186">
                        <c:v>4002.4845990294357</c:v>
                      </c:pt>
                      <c:pt idx="187">
                        <c:v>4018.4020440493996</c:v>
                      </c:pt>
                      <c:pt idx="188">
                        <c:v>4034.3827910133673</c:v>
                      </c:pt>
                      <c:pt idx="189">
                        <c:v>4050.4270916662708</c:v>
                      </c:pt>
                      <c:pt idx="190">
                        <c:v>4066.535198754204</c:v>
                      </c:pt>
                      <c:pt idx="191">
                        <c:v>4082.707366028405</c:v>
                      </c:pt>
                      <c:pt idx="192">
                        <c:v>4105.7172155250119</c:v>
                      </c:pt>
                      <c:pt idx="193">
                        <c:v>4128.8567469033678</c:v>
                      </c:pt>
                      <c:pt idx="194">
                        <c:v>4152.1266910413715</c:v>
                      </c:pt>
                      <c:pt idx="195">
                        <c:v>4175.5277829360975</c:v>
                      </c:pt>
                      <c:pt idx="196">
                        <c:v>4199.0607617270125</c:v>
                      </c:pt>
                      <c:pt idx="197">
                        <c:v>4222.7263707193206</c:v>
                      </c:pt>
                      <c:pt idx="198">
                        <c:v>4246.5253574074413</c:v>
                      </c:pt>
                      <c:pt idx="199">
                        <c:v>4270.4584734986202</c:v>
                      </c:pt>
                      <c:pt idx="200">
                        <c:v>4294.5264749366706</c:v>
                      </c:pt>
                      <c:pt idx="201">
                        <c:v>4318.7301219258525</c:v>
                      </c:pt>
                      <c:pt idx="202">
                        <c:v>4343.070178954883</c:v>
                      </c:pt>
                      <c:pt idx="203">
                        <c:v>4367.5474148210833</c:v>
                      </c:pt>
                      <c:pt idx="204">
                        <c:v>4379.2419799115796</c:v>
                      </c:pt>
                      <c:pt idx="205">
                        <c:v>4390.9678584234698</c:v>
                      </c:pt>
                      <c:pt idx="206">
                        <c:v>4402.7251342017144</c:v>
                      </c:pt>
                      <c:pt idx="207">
                        <c:v>4414.5138913157789</c:v>
                      </c:pt>
                      <c:pt idx="208">
                        <c:v>4426.3342140602335</c:v>
                      </c:pt>
                      <c:pt idx="209">
                        <c:v>4438.1861869553559</c:v>
                      </c:pt>
                      <c:pt idx="210">
                        <c:v>4450.0698947477349</c:v>
                      </c:pt>
                      <c:pt idx="211">
                        <c:v>4461.9854224108776</c:v>
                      </c:pt>
                      <c:pt idx="212">
                        <c:v>4473.9328551458166</c:v>
                      </c:pt>
                      <c:pt idx="213">
                        <c:v>4485.9122783817193</c:v>
                      </c:pt>
                      <c:pt idx="214">
                        <c:v>4497.9237777764984</c:v>
                      </c:pt>
                      <c:pt idx="215">
                        <c:v>4509.9674392174247</c:v>
                      </c:pt>
                      <c:pt idx="216">
                        <c:v>4522.0433488217423</c:v>
                      </c:pt>
                      <c:pt idx="217">
                        <c:v>4534.1515929372808</c:v>
                      </c:pt>
                      <c:pt idx="218">
                        <c:v>4546.2922581430776</c:v>
                      </c:pt>
                      <c:pt idx="219">
                        <c:v>4558.4654312499924</c:v>
                      </c:pt>
                      <c:pt idx="220">
                        <c:v>4570.6711993013314</c:v>
                      </c:pt>
                      <c:pt idx="221">
                        <c:v>4582.9096495734684</c:v>
                      </c:pt>
                      <c:pt idx="222">
                        <c:v>4595.1808695764685</c:v>
                      </c:pt>
                      <c:pt idx="223">
                        <c:v>4607.4849470547133</c:v>
                      </c:pt>
                      <c:pt idx="224">
                        <c:v>4619.8219699875308</c:v>
                      </c:pt>
                      <c:pt idx="225">
                        <c:v>4632.1920265898216</c:v>
                      </c:pt>
                      <c:pt idx="226">
                        <c:v>4644.5952053126912</c:v>
                      </c:pt>
                      <c:pt idx="227">
                        <c:v>4657.031594844083</c:v>
                      </c:pt>
                      <c:pt idx="228">
                        <c:v>4669.5012841094103</c:v>
                      </c:pt>
                      <c:pt idx="229">
                        <c:v>4682.0043622721951</c:v>
                      </c:pt>
                      <c:pt idx="230">
                        <c:v>4694.5409187347022</c:v>
                      </c:pt>
                      <c:pt idx="231">
                        <c:v>4707.1110431385814</c:v>
                      </c:pt>
                      <c:pt idx="232">
                        <c:v>4719.7148253655077</c:v>
                      </c:pt>
                      <c:pt idx="233">
                        <c:v>4732.3523555378233</c:v>
                      </c:pt>
                      <c:pt idx="234">
                        <c:v>4745.0237240191818</c:v>
                      </c:pt>
                      <c:pt idx="235">
                        <c:v>4757.7290214151953</c:v>
                      </c:pt>
                      <c:pt idx="236">
                        <c:v>4770.4683385740827</c:v>
                      </c:pt>
                      <c:pt idx="237">
                        <c:v>4783.2417665873181</c:v>
                      </c:pt>
                      <c:pt idx="238">
                        <c:v>4796.0493967902821</c:v>
                      </c:pt>
                      <c:pt idx="239">
                        <c:v>4808.8913207629148</c:v>
                      </c:pt>
                      <c:pt idx="240">
                        <c:v>4821.7676303303724</c:v>
                      </c:pt>
                      <c:pt idx="241">
                        <c:v>4834.6784175636822</c:v>
                      </c:pt>
                      <c:pt idx="242">
                        <c:v>4847.6237747804016</c:v>
                      </c:pt>
                      <c:pt idx="243">
                        <c:v>4860.6037945452772</c:v>
                      </c:pt>
                      <c:pt idx="244">
                        <c:v>4873.6185696709081</c:v>
                      </c:pt>
                      <c:pt idx="245">
                        <c:v>4886.6681932184074</c:v>
                      </c:pt>
                      <c:pt idx="246">
                        <c:v>4899.7527584980708</c:v>
                      </c:pt>
                      <c:pt idx="247">
                        <c:v>4912.872359070042</c:v>
                      </c:pt>
                      <c:pt idx="248">
                        <c:v>4926.0270887449806</c:v>
                      </c:pt>
                      <c:pt idx="249">
                        <c:v>4939.217041584734</c:v>
                      </c:pt>
                      <c:pt idx="250">
                        <c:v>4952.4423119030116</c:v>
                      </c:pt>
                      <c:pt idx="251">
                        <c:v>4965.7029942660565</c:v>
                      </c:pt>
                      <c:pt idx="252">
                        <c:v>4978.9991834933226</c:v>
                      </c:pt>
                      <c:pt idx="253">
                        <c:v>4992.3309746581535</c:v>
                      </c:pt>
                      <c:pt idx="254">
                        <c:v>5005.6984630884617</c:v>
                      </c:pt>
                      <c:pt idx="255">
                        <c:v>5019.1017443674091</c:v>
                      </c:pt>
                      <c:pt idx="256">
                        <c:v>5032.540914334093</c:v>
                      </c:pt>
                      <c:pt idx="257">
                        <c:v>5046.0160690842285</c:v>
                      </c:pt>
                      <c:pt idx="258">
                        <c:v>5059.5273049708376</c:v>
                      </c:pt>
                      <c:pt idx="259">
                        <c:v>5073.0747186049375</c:v>
                      </c:pt>
                      <c:pt idx="260">
                        <c:v>5086.6584068562324</c:v>
                      </c:pt>
                      <c:pt idx="261">
                        <c:v>5100.2784668538043</c:v>
                      </c:pt>
                      <c:pt idx="262">
                        <c:v>5113.9349959868086</c:v>
                      </c:pt>
                      <c:pt idx="263">
                        <c:v>5127.6280919051705</c:v>
                      </c:pt>
                      <c:pt idx="264">
                        <c:v>5141.3578525202829</c:v>
                      </c:pt>
                      <c:pt idx="265">
                        <c:v>5155.1243760057059</c:v>
                      </c:pt>
                      <c:pt idx="266">
                        <c:v>5168.927760797872</c:v>
                      </c:pt>
                      <c:pt idx="267">
                        <c:v>5182.7681055967851</c:v>
                      </c:pt>
                      <c:pt idx="268">
                        <c:v>5196.64550936673</c:v>
                      </c:pt>
                      <c:pt idx="269">
                        <c:v>5210.5600713369786</c:v>
                      </c:pt>
                      <c:pt idx="270">
                        <c:v>5224.5118910024994</c:v>
                      </c:pt>
                      <c:pt idx="271">
                        <c:v>5238.5010681246686</c:v>
                      </c:pt>
                      <c:pt idx="272">
                        <c:v>5252.5277027319844</c:v>
                      </c:pt>
                      <c:pt idx="273">
                        <c:v>5266.5918951207814</c:v>
                      </c:pt>
                      <c:pt idx="274">
                        <c:v>5280.6937458559487</c:v>
                      </c:pt>
                      <c:pt idx="275">
                        <c:v>5294.8333557716478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26-27'!$M$7</c15:sqref>
                        </c15:formulaRef>
                      </c:ext>
                    </c:extLst>
                    <c:strCache>
                      <c:ptCount val="1"/>
                      <c:pt idx="0">
                        <c:v>Cusiana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26-27'!$A$8:$A$307</c15:sqref>
                        </c15:formulaRef>
                      </c:ext>
                    </c:extLst>
                    <c:numCache>
                      <c:formatCode>mmm\-yy</c:formatCode>
                      <c:ptCount val="30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  <c:pt idx="120">
                        <c:v>46023</c:v>
                      </c:pt>
                      <c:pt idx="121">
                        <c:v>46054</c:v>
                      </c:pt>
                      <c:pt idx="122">
                        <c:v>46082</c:v>
                      </c:pt>
                      <c:pt idx="123">
                        <c:v>46113</c:v>
                      </c:pt>
                      <c:pt idx="124">
                        <c:v>46143</c:v>
                      </c:pt>
                      <c:pt idx="125">
                        <c:v>46174</c:v>
                      </c:pt>
                      <c:pt idx="126">
                        <c:v>46204</c:v>
                      </c:pt>
                      <c:pt idx="127">
                        <c:v>46235</c:v>
                      </c:pt>
                      <c:pt idx="128">
                        <c:v>46266</c:v>
                      </c:pt>
                      <c:pt idx="129">
                        <c:v>46296</c:v>
                      </c:pt>
                      <c:pt idx="130">
                        <c:v>46327</c:v>
                      </c:pt>
                      <c:pt idx="131">
                        <c:v>46357</c:v>
                      </c:pt>
                      <c:pt idx="132">
                        <c:v>46388</c:v>
                      </c:pt>
                      <c:pt idx="133">
                        <c:v>46419</c:v>
                      </c:pt>
                      <c:pt idx="134">
                        <c:v>46447</c:v>
                      </c:pt>
                      <c:pt idx="135">
                        <c:v>46478</c:v>
                      </c:pt>
                      <c:pt idx="136">
                        <c:v>46508</c:v>
                      </c:pt>
                      <c:pt idx="137">
                        <c:v>46539</c:v>
                      </c:pt>
                      <c:pt idx="138">
                        <c:v>46569</c:v>
                      </c:pt>
                      <c:pt idx="139">
                        <c:v>46600</c:v>
                      </c:pt>
                      <c:pt idx="140">
                        <c:v>46631</c:v>
                      </c:pt>
                      <c:pt idx="141">
                        <c:v>46661</c:v>
                      </c:pt>
                      <c:pt idx="142">
                        <c:v>46692</c:v>
                      </c:pt>
                      <c:pt idx="143">
                        <c:v>46722</c:v>
                      </c:pt>
                      <c:pt idx="144">
                        <c:v>46753</c:v>
                      </c:pt>
                      <c:pt idx="145">
                        <c:v>46784</c:v>
                      </c:pt>
                      <c:pt idx="146">
                        <c:v>46813</c:v>
                      </c:pt>
                      <c:pt idx="147">
                        <c:v>46844</c:v>
                      </c:pt>
                      <c:pt idx="148">
                        <c:v>46874</c:v>
                      </c:pt>
                      <c:pt idx="149">
                        <c:v>46905</c:v>
                      </c:pt>
                      <c:pt idx="150">
                        <c:v>46935</c:v>
                      </c:pt>
                      <c:pt idx="151">
                        <c:v>46966</c:v>
                      </c:pt>
                      <c:pt idx="152">
                        <c:v>46997</c:v>
                      </c:pt>
                      <c:pt idx="153">
                        <c:v>47027</c:v>
                      </c:pt>
                      <c:pt idx="154">
                        <c:v>47058</c:v>
                      </c:pt>
                      <c:pt idx="155">
                        <c:v>47088</c:v>
                      </c:pt>
                      <c:pt idx="156">
                        <c:v>47119</c:v>
                      </c:pt>
                      <c:pt idx="157">
                        <c:v>47150</c:v>
                      </c:pt>
                      <c:pt idx="158">
                        <c:v>47178</c:v>
                      </c:pt>
                      <c:pt idx="159">
                        <c:v>47209</c:v>
                      </c:pt>
                      <c:pt idx="160">
                        <c:v>47239</c:v>
                      </c:pt>
                      <c:pt idx="161">
                        <c:v>47270</c:v>
                      </c:pt>
                      <c:pt idx="162">
                        <c:v>47300</c:v>
                      </c:pt>
                      <c:pt idx="163">
                        <c:v>47331</c:v>
                      </c:pt>
                      <c:pt idx="164">
                        <c:v>47362</c:v>
                      </c:pt>
                      <c:pt idx="165">
                        <c:v>47392</c:v>
                      </c:pt>
                      <c:pt idx="166">
                        <c:v>47423</c:v>
                      </c:pt>
                      <c:pt idx="167">
                        <c:v>47453</c:v>
                      </c:pt>
                      <c:pt idx="168">
                        <c:v>47484</c:v>
                      </c:pt>
                      <c:pt idx="169">
                        <c:v>47515</c:v>
                      </c:pt>
                      <c:pt idx="170">
                        <c:v>47543</c:v>
                      </c:pt>
                      <c:pt idx="171">
                        <c:v>47574</c:v>
                      </c:pt>
                      <c:pt idx="172">
                        <c:v>47604</c:v>
                      </c:pt>
                      <c:pt idx="173">
                        <c:v>47635</c:v>
                      </c:pt>
                      <c:pt idx="174">
                        <c:v>47665</c:v>
                      </c:pt>
                      <c:pt idx="175">
                        <c:v>47696</c:v>
                      </c:pt>
                      <c:pt idx="176">
                        <c:v>47727</c:v>
                      </c:pt>
                      <c:pt idx="177">
                        <c:v>47757</c:v>
                      </c:pt>
                      <c:pt idx="178">
                        <c:v>47788</c:v>
                      </c:pt>
                      <c:pt idx="179">
                        <c:v>47818</c:v>
                      </c:pt>
                      <c:pt idx="180">
                        <c:v>47849</c:v>
                      </c:pt>
                      <c:pt idx="181">
                        <c:v>47880</c:v>
                      </c:pt>
                      <c:pt idx="182">
                        <c:v>47908</c:v>
                      </c:pt>
                      <c:pt idx="183">
                        <c:v>47939</c:v>
                      </c:pt>
                      <c:pt idx="184">
                        <c:v>47969</c:v>
                      </c:pt>
                      <c:pt idx="185">
                        <c:v>48000</c:v>
                      </c:pt>
                      <c:pt idx="186">
                        <c:v>48030</c:v>
                      </c:pt>
                      <c:pt idx="187">
                        <c:v>48061</c:v>
                      </c:pt>
                      <c:pt idx="188">
                        <c:v>48092</c:v>
                      </c:pt>
                      <c:pt idx="189">
                        <c:v>48122</c:v>
                      </c:pt>
                      <c:pt idx="190">
                        <c:v>48153</c:v>
                      </c:pt>
                      <c:pt idx="191">
                        <c:v>48183</c:v>
                      </c:pt>
                      <c:pt idx="192">
                        <c:v>48214</c:v>
                      </c:pt>
                      <c:pt idx="193">
                        <c:v>48245</c:v>
                      </c:pt>
                      <c:pt idx="194">
                        <c:v>48274</c:v>
                      </c:pt>
                      <c:pt idx="195">
                        <c:v>48305</c:v>
                      </c:pt>
                      <c:pt idx="196">
                        <c:v>48335</c:v>
                      </c:pt>
                      <c:pt idx="197">
                        <c:v>48366</c:v>
                      </c:pt>
                      <c:pt idx="198">
                        <c:v>48396</c:v>
                      </c:pt>
                      <c:pt idx="199">
                        <c:v>48427</c:v>
                      </c:pt>
                      <c:pt idx="200">
                        <c:v>48458</c:v>
                      </c:pt>
                      <c:pt idx="201">
                        <c:v>48488</c:v>
                      </c:pt>
                      <c:pt idx="202">
                        <c:v>48519</c:v>
                      </c:pt>
                      <c:pt idx="203">
                        <c:v>48549</c:v>
                      </c:pt>
                      <c:pt idx="204">
                        <c:v>48580</c:v>
                      </c:pt>
                      <c:pt idx="205">
                        <c:v>48611</c:v>
                      </c:pt>
                      <c:pt idx="206">
                        <c:v>48639</c:v>
                      </c:pt>
                      <c:pt idx="207">
                        <c:v>48670</c:v>
                      </c:pt>
                      <c:pt idx="208">
                        <c:v>48700</c:v>
                      </c:pt>
                      <c:pt idx="209">
                        <c:v>48731</c:v>
                      </c:pt>
                      <c:pt idx="210">
                        <c:v>48761</c:v>
                      </c:pt>
                      <c:pt idx="211">
                        <c:v>48792</c:v>
                      </c:pt>
                      <c:pt idx="212">
                        <c:v>48823</c:v>
                      </c:pt>
                      <c:pt idx="213">
                        <c:v>48853</c:v>
                      </c:pt>
                      <c:pt idx="214">
                        <c:v>48884</c:v>
                      </c:pt>
                      <c:pt idx="215">
                        <c:v>48914</c:v>
                      </c:pt>
                      <c:pt idx="216">
                        <c:v>48945</c:v>
                      </c:pt>
                      <c:pt idx="217">
                        <c:v>48976</c:v>
                      </c:pt>
                      <c:pt idx="218">
                        <c:v>49004</c:v>
                      </c:pt>
                      <c:pt idx="219">
                        <c:v>49035</c:v>
                      </c:pt>
                      <c:pt idx="220">
                        <c:v>49065</c:v>
                      </c:pt>
                      <c:pt idx="221">
                        <c:v>49096</c:v>
                      </c:pt>
                      <c:pt idx="222">
                        <c:v>49126</c:v>
                      </c:pt>
                      <c:pt idx="223">
                        <c:v>49157</c:v>
                      </c:pt>
                      <c:pt idx="224">
                        <c:v>49188</c:v>
                      </c:pt>
                      <c:pt idx="225">
                        <c:v>49218</c:v>
                      </c:pt>
                      <c:pt idx="226">
                        <c:v>49249</c:v>
                      </c:pt>
                      <c:pt idx="227">
                        <c:v>49279</c:v>
                      </c:pt>
                      <c:pt idx="228">
                        <c:v>49310</c:v>
                      </c:pt>
                      <c:pt idx="229">
                        <c:v>49341</c:v>
                      </c:pt>
                      <c:pt idx="230">
                        <c:v>49369</c:v>
                      </c:pt>
                      <c:pt idx="231">
                        <c:v>49400</c:v>
                      </c:pt>
                      <c:pt idx="232">
                        <c:v>49430</c:v>
                      </c:pt>
                      <c:pt idx="233">
                        <c:v>49461</c:v>
                      </c:pt>
                      <c:pt idx="234">
                        <c:v>49491</c:v>
                      </c:pt>
                      <c:pt idx="235">
                        <c:v>49522</c:v>
                      </c:pt>
                      <c:pt idx="236">
                        <c:v>49553</c:v>
                      </c:pt>
                      <c:pt idx="237">
                        <c:v>49583</c:v>
                      </c:pt>
                      <c:pt idx="238">
                        <c:v>49614</c:v>
                      </c:pt>
                      <c:pt idx="239">
                        <c:v>49644</c:v>
                      </c:pt>
                      <c:pt idx="240">
                        <c:v>49675</c:v>
                      </c:pt>
                      <c:pt idx="241">
                        <c:v>49706</c:v>
                      </c:pt>
                      <c:pt idx="242">
                        <c:v>49735</c:v>
                      </c:pt>
                      <c:pt idx="243">
                        <c:v>49766</c:v>
                      </c:pt>
                      <c:pt idx="244">
                        <c:v>49796</c:v>
                      </c:pt>
                      <c:pt idx="245">
                        <c:v>49827</c:v>
                      </c:pt>
                      <c:pt idx="246">
                        <c:v>49857</c:v>
                      </c:pt>
                      <c:pt idx="247">
                        <c:v>49888</c:v>
                      </c:pt>
                      <c:pt idx="248">
                        <c:v>49919</c:v>
                      </c:pt>
                      <c:pt idx="249">
                        <c:v>49949</c:v>
                      </c:pt>
                      <c:pt idx="250">
                        <c:v>49980</c:v>
                      </c:pt>
                      <c:pt idx="251">
                        <c:v>50010</c:v>
                      </c:pt>
                      <c:pt idx="252">
                        <c:v>50041</c:v>
                      </c:pt>
                      <c:pt idx="253">
                        <c:v>50072</c:v>
                      </c:pt>
                      <c:pt idx="254">
                        <c:v>50100</c:v>
                      </c:pt>
                      <c:pt idx="255">
                        <c:v>50131</c:v>
                      </c:pt>
                      <c:pt idx="256">
                        <c:v>50161</c:v>
                      </c:pt>
                      <c:pt idx="257">
                        <c:v>50192</c:v>
                      </c:pt>
                      <c:pt idx="258">
                        <c:v>50222</c:v>
                      </c:pt>
                      <c:pt idx="259">
                        <c:v>50253</c:v>
                      </c:pt>
                      <c:pt idx="260">
                        <c:v>50284</c:v>
                      </c:pt>
                      <c:pt idx="261">
                        <c:v>50314</c:v>
                      </c:pt>
                      <c:pt idx="262">
                        <c:v>50345</c:v>
                      </c:pt>
                      <c:pt idx="263">
                        <c:v>50375</c:v>
                      </c:pt>
                      <c:pt idx="264">
                        <c:v>50406</c:v>
                      </c:pt>
                      <c:pt idx="265">
                        <c:v>50437</c:v>
                      </c:pt>
                      <c:pt idx="266">
                        <c:v>50465</c:v>
                      </c:pt>
                      <c:pt idx="267">
                        <c:v>50496</c:v>
                      </c:pt>
                      <c:pt idx="268">
                        <c:v>50526</c:v>
                      </c:pt>
                      <c:pt idx="269">
                        <c:v>50557</c:v>
                      </c:pt>
                      <c:pt idx="270">
                        <c:v>50587</c:v>
                      </c:pt>
                      <c:pt idx="271">
                        <c:v>50618</c:v>
                      </c:pt>
                      <c:pt idx="272">
                        <c:v>50649</c:v>
                      </c:pt>
                      <c:pt idx="273">
                        <c:v>50679</c:v>
                      </c:pt>
                      <c:pt idx="274">
                        <c:v>50710</c:v>
                      </c:pt>
                      <c:pt idx="275">
                        <c:v>50740</c:v>
                      </c:pt>
                      <c:pt idx="276">
                        <c:v>50771</c:v>
                      </c:pt>
                      <c:pt idx="277">
                        <c:v>50802</c:v>
                      </c:pt>
                      <c:pt idx="278">
                        <c:v>50830</c:v>
                      </c:pt>
                      <c:pt idx="279">
                        <c:v>50861</c:v>
                      </c:pt>
                      <c:pt idx="280">
                        <c:v>50891</c:v>
                      </c:pt>
                      <c:pt idx="281">
                        <c:v>50922</c:v>
                      </c:pt>
                      <c:pt idx="282">
                        <c:v>50952</c:v>
                      </c:pt>
                      <c:pt idx="283">
                        <c:v>50983</c:v>
                      </c:pt>
                      <c:pt idx="284">
                        <c:v>51014</c:v>
                      </c:pt>
                      <c:pt idx="285">
                        <c:v>51044</c:v>
                      </c:pt>
                      <c:pt idx="286">
                        <c:v>51075</c:v>
                      </c:pt>
                      <c:pt idx="287">
                        <c:v>51105</c:v>
                      </c:pt>
                      <c:pt idx="288">
                        <c:v>51136</c:v>
                      </c:pt>
                      <c:pt idx="289">
                        <c:v>51167</c:v>
                      </c:pt>
                      <c:pt idx="290">
                        <c:v>51196</c:v>
                      </c:pt>
                      <c:pt idx="291">
                        <c:v>51227</c:v>
                      </c:pt>
                      <c:pt idx="292">
                        <c:v>51257</c:v>
                      </c:pt>
                      <c:pt idx="293">
                        <c:v>51288</c:v>
                      </c:pt>
                      <c:pt idx="294">
                        <c:v>51318</c:v>
                      </c:pt>
                      <c:pt idx="295">
                        <c:v>51349</c:v>
                      </c:pt>
                      <c:pt idx="296">
                        <c:v>51380</c:v>
                      </c:pt>
                      <c:pt idx="297">
                        <c:v>51410</c:v>
                      </c:pt>
                      <c:pt idx="298">
                        <c:v>51441</c:v>
                      </c:pt>
                      <c:pt idx="299">
                        <c:v>51471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26-27'!$M$32:$M$307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76"/>
                      <c:pt idx="0">
                        <c:v>2387.5447933888163</c:v>
                      </c:pt>
                      <c:pt idx="1">
                        <c:v>2099.0578069039439</c:v>
                      </c:pt>
                      <c:pt idx="2">
                        <c:v>1953.8913134407853</c:v>
                      </c:pt>
                      <c:pt idx="3">
                        <c:v>1731.7371063756782</c:v>
                      </c:pt>
                      <c:pt idx="4">
                        <c:v>1824.4528847844756</c:v>
                      </c:pt>
                      <c:pt idx="5">
                        <c:v>2168.6310531849331</c:v>
                      </c:pt>
                      <c:pt idx="6">
                        <c:v>2168.9799358724604</c:v>
                      </c:pt>
                      <c:pt idx="7">
                        <c:v>2433.1297049970308</c:v>
                      </c:pt>
                      <c:pt idx="8">
                        <c:v>2420.3143681854563</c:v>
                      </c:pt>
                      <c:pt idx="9">
                        <c:v>2421.8450762423472</c:v>
                      </c:pt>
                      <c:pt idx="10">
                        <c:v>2421.7861670544985</c:v>
                      </c:pt>
                      <c:pt idx="11">
                        <c:v>2423.210608464758</c:v>
                      </c:pt>
                      <c:pt idx="12">
                        <c:v>2394.62612960262</c:v>
                      </c:pt>
                      <c:pt idx="13">
                        <c:v>2387.1159825066629</c:v>
                      </c:pt>
                      <c:pt idx="14">
                        <c:v>2385.1773154604398</c:v>
                      </c:pt>
                      <c:pt idx="15">
                        <c:v>2378.1249067026988</c:v>
                      </c:pt>
                      <c:pt idx="16">
                        <c:v>2415.6955740801072</c:v>
                      </c:pt>
                      <c:pt idx="17">
                        <c:v>2413.5062559708799</c:v>
                      </c:pt>
                      <c:pt idx="18">
                        <c:v>2454.7655306109136</c:v>
                      </c:pt>
                      <c:pt idx="19">
                        <c:v>2447.4367978695054</c:v>
                      </c:pt>
                      <c:pt idx="20">
                        <c:v>2434.5461053489521</c:v>
                      </c:pt>
                      <c:pt idx="21">
                        <c:v>2475.3775208316574</c:v>
                      </c:pt>
                      <c:pt idx="22">
                        <c:v>2475.3173095155821</c:v>
                      </c:pt>
                      <c:pt idx="23">
                        <c:v>2516.0870976686861</c:v>
                      </c:pt>
                      <c:pt idx="24">
                        <c:v>2552.5899834246898</c:v>
                      </c:pt>
                      <c:pt idx="25">
                        <c:v>2589.6224457083704</c:v>
                      </c:pt>
                      <c:pt idx="26">
                        <c:v>2627.1921675095205</c:v>
                      </c:pt>
                      <c:pt idx="27">
                        <c:v>2665.306943281204</c:v>
                      </c:pt>
                      <c:pt idx="28">
                        <c:v>2703.9746805568429</c:v>
                      </c:pt>
                      <c:pt idx="29">
                        <c:v>2743.2034015907643</c:v>
                      </c:pt>
                      <c:pt idx="30">
                        <c:v>2783.0012450225477</c:v>
                      </c:pt>
                      <c:pt idx="31">
                        <c:v>2823.3764675655198</c:v>
                      </c:pt>
                      <c:pt idx="32">
                        <c:v>2864.3374457197447</c:v>
                      </c:pt>
                      <c:pt idx="33">
                        <c:v>2905.8926775098644</c:v>
                      </c:pt>
                      <c:pt idx="34">
                        <c:v>2948.0507842481543</c:v>
                      </c:pt>
                      <c:pt idx="35">
                        <c:v>2990.8205123231551</c:v>
                      </c:pt>
                      <c:pt idx="36">
                        <c:v>3017.195662983152</c:v>
                      </c:pt>
                      <c:pt idx="37">
                        <c:v>3043.8034082002182</c:v>
                      </c:pt>
                      <c:pt idx="38">
                        <c:v>3070.6457991561147</c:v>
                      </c:pt>
                      <c:pt idx="39">
                        <c:v>3097.7249051213603</c:v>
                      </c:pt>
                      <c:pt idx="40">
                        <c:v>3125.0428136147511</c:v>
                      </c:pt>
                      <c:pt idx="41">
                        <c:v>3152.6016305642866</c:v>
                      </c:pt>
                      <c:pt idx="42">
                        <c:v>3180.4034804695143</c:v>
                      </c:pt>
                      <c:pt idx="43">
                        <c:v>3208.4505065653079</c:v>
                      </c:pt>
                      <c:pt idx="44">
                        <c:v>3236.7448709870873</c:v>
                      </c:pt>
                      <c:pt idx="45">
                        <c:v>3265.2887549374968</c:v>
                      </c:pt>
                      <c:pt idx="46">
                        <c:v>3294.0843588545549</c:v>
                      </c:pt>
                      <c:pt idx="47">
                        <c:v>3323.1339025812836</c:v>
                      </c:pt>
                      <c:pt idx="48">
                        <c:v>3334.7753001912947</c:v>
                      </c:pt>
                      <c:pt idx="49">
                        <c:v>3346.4574792269982</c:v>
                      </c:pt>
                      <c:pt idx="50">
                        <c:v>3358.1805825513679</c:v>
                      </c:pt>
                      <c:pt idx="51">
                        <c:v>3369.9447535278464</c:v>
                      </c:pt>
                      <c:pt idx="52">
                        <c:v>3381.7501360220981</c:v>
                      </c:pt>
                      <c:pt idx="53">
                        <c:v>3393.5968744037691</c:v>
                      </c:pt>
                      <c:pt idx="54">
                        <c:v>3405.4851135482518</c:v>
                      </c:pt>
                      <c:pt idx="55">
                        <c:v>3417.4149988384574</c:v>
                      </c:pt>
                      <c:pt idx="56">
                        <c:v>3429.386676166594</c:v>
                      </c:pt>
                      <c:pt idx="57">
                        <c:v>3441.4002919359491</c:v>
                      </c:pt>
                      <c:pt idx="58">
                        <c:v>3453.4559930626824</c:v>
                      </c:pt>
                      <c:pt idx="59">
                        <c:v>3465.5539269776204</c:v>
                      </c:pt>
                      <c:pt idx="60">
                        <c:v>3473.3685012170436</c:v>
                      </c:pt>
                      <c:pt idx="61">
                        <c:v>3481.2006967579473</c:v>
                      </c:pt>
                      <c:pt idx="62">
                        <c:v>3489.0505533350956</c:v>
                      </c:pt>
                      <c:pt idx="63">
                        <c:v>3496.9181107728518</c:v>
                      </c:pt>
                      <c:pt idx="64">
                        <c:v>3504.8034089853804</c:v>
                      </c:pt>
                      <c:pt idx="65">
                        <c:v>3512.7064879768495</c:v>
                      </c:pt>
                      <c:pt idx="66">
                        <c:v>3520.6273878416337</c:v>
                      </c:pt>
                      <c:pt idx="67">
                        <c:v>3528.566148764517</c:v>
                      </c:pt>
                      <c:pt idx="68">
                        <c:v>3536.5228110208982</c:v>
                      </c:pt>
                      <c:pt idx="69">
                        <c:v>3544.4974149769932</c:v>
                      </c:pt>
                      <c:pt idx="70">
                        <c:v>3552.4900010900415</c:v>
                      </c:pt>
                      <c:pt idx="71">
                        <c:v>3560.5006099085103</c:v>
                      </c:pt>
                      <c:pt idx="72">
                        <c:v>3540.0885812384827</c:v>
                      </c:pt>
                      <c:pt idx="73">
                        <c:v>3519.7935728866842</c:v>
                      </c:pt>
                      <c:pt idx="74">
                        <c:v>3499.6149139861909</c:v>
                      </c:pt>
                      <c:pt idx="75">
                        <c:v>3479.5519375160989</c:v>
                      </c:pt>
                      <c:pt idx="76">
                        <c:v>3459.6039802794749</c:v>
                      </c:pt>
                      <c:pt idx="77">
                        <c:v>3439.7703828814333</c:v>
                      </c:pt>
                      <c:pt idx="78">
                        <c:v>3420.0504897073406</c:v>
                      </c:pt>
                      <c:pt idx="79">
                        <c:v>3400.4436489011428</c:v>
                      </c:pt>
                      <c:pt idx="80">
                        <c:v>3380.9492123438163</c:v>
                      </c:pt>
                      <c:pt idx="81">
                        <c:v>3361.5665356319469</c:v>
                      </c:pt>
                      <c:pt idx="82">
                        <c:v>3342.2949780564277</c:v>
                      </c:pt>
                      <c:pt idx="83">
                        <c:v>3323.1339025812767</c:v>
                      </c:pt>
                      <c:pt idx="84">
                        <c:v>3315.1161349077729</c:v>
                      </c:pt>
                      <c:pt idx="85">
                        <c:v>3307.1177118048922</c:v>
                      </c:pt>
                      <c:pt idx="86">
                        <c:v>3299.1385865997408</c:v>
                      </c:pt>
                      <c:pt idx="87">
                        <c:v>3291.178712732034</c:v>
                      </c:pt>
                      <c:pt idx="88">
                        <c:v>3283.2380437538236</c:v>
                      </c:pt>
                      <c:pt idx="89">
                        <c:v>3275.3165333292277</c:v>
                      </c:pt>
                      <c:pt idx="90">
                        <c:v>3267.4141352341585</c:v>
                      </c:pt>
                      <c:pt idx="91">
                        <c:v>3259.5308033560536</c:v>
                      </c:pt>
                      <c:pt idx="92">
                        <c:v>3251.6664916936084</c:v>
                      </c:pt>
                      <c:pt idx="93">
                        <c:v>3243.8211543565048</c:v>
                      </c:pt>
                      <c:pt idx="94">
                        <c:v>3235.9947455651454</c:v>
                      </c:pt>
                      <c:pt idx="95">
                        <c:v>3228.1872196503859</c:v>
                      </c:pt>
                      <c:pt idx="96">
                        <c:v>3220.1662879688092</c:v>
                      </c:pt>
                      <c:pt idx="97">
                        <c:v>3212.1652855356506</c:v>
                      </c:pt>
                      <c:pt idx="98">
                        <c:v>3204.1841628336024</c:v>
                      </c:pt>
                      <c:pt idx="99">
                        <c:v>3196.2228704683903</c:v>
                      </c:pt>
                      <c:pt idx="100">
                        <c:v>3188.2813591684676</c:v>
                      </c:pt>
                      <c:pt idx="101">
                        <c:v>3180.3595797847106</c:v>
                      </c:pt>
                      <c:pt idx="102">
                        <c:v>3172.4574832901139</c:v>
                      </c:pt>
                      <c:pt idx="103">
                        <c:v>3164.5750207794877</c:v>
                      </c:pt>
                      <c:pt idx="104">
                        <c:v>3156.7121434691544</c:v>
                      </c:pt>
                      <c:pt idx="105">
                        <c:v>3148.8688026966474</c:v>
                      </c:pt>
                      <c:pt idx="106">
                        <c:v>3141.0449499204092</c:v>
                      </c:pt>
                      <c:pt idx="107">
                        <c:v>3133.2405367194915</c:v>
                      </c:pt>
                      <c:pt idx="108">
                        <c:v>3141.0449499204092</c:v>
                      </c:pt>
                      <c:pt idx="109">
                        <c:v>3148.8688026966474</c:v>
                      </c:pt>
                      <c:pt idx="110">
                        <c:v>3156.7121434691544</c:v>
                      </c:pt>
                      <c:pt idx="111">
                        <c:v>3164.5750207794877</c:v>
                      </c:pt>
                      <c:pt idx="112">
                        <c:v>3172.4574832901139</c:v>
                      </c:pt>
                      <c:pt idx="113">
                        <c:v>3180.3595797847106</c:v>
                      </c:pt>
                      <c:pt idx="114">
                        <c:v>3188.2813591684676</c:v>
                      </c:pt>
                      <c:pt idx="115">
                        <c:v>3196.2228704683903</c:v>
                      </c:pt>
                      <c:pt idx="116">
                        <c:v>3204.1841628336024</c:v>
                      </c:pt>
                      <c:pt idx="117">
                        <c:v>3212.1652855356506</c:v>
                      </c:pt>
                      <c:pt idx="118">
                        <c:v>3220.1662879688092</c:v>
                      </c:pt>
                      <c:pt idx="119">
                        <c:v>3228.1872196503859</c:v>
                      </c:pt>
                      <c:pt idx="120">
                        <c:v>3235.9947455651454</c:v>
                      </c:pt>
                      <c:pt idx="121">
                        <c:v>3243.8211543565048</c:v>
                      </c:pt>
                      <c:pt idx="122">
                        <c:v>3251.6664916936084</c:v>
                      </c:pt>
                      <c:pt idx="123">
                        <c:v>3259.5308033560536</c:v>
                      </c:pt>
                      <c:pt idx="124">
                        <c:v>3267.414135234158</c:v>
                      </c:pt>
                      <c:pt idx="125">
                        <c:v>3275.3165333292272</c:v>
                      </c:pt>
                      <c:pt idx="126">
                        <c:v>3283.2380437538231</c:v>
                      </c:pt>
                      <c:pt idx="127">
                        <c:v>3291.1787127320331</c:v>
                      </c:pt>
                      <c:pt idx="128">
                        <c:v>3299.1385865997399</c:v>
                      </c:pt>
                      <c:pt idx="129">
                        <c:v>3307.1177118048913</c:v>
                      </c:pt>
                      <c:pt idx="130">
                        <c:v>3315.1161349077724</c:v>
                      </c:pt>
                      <c:pt idx="131">
                        <c:v>3323.1339025812758</c:v>
                      </c:pt>
                      <c:pt idx="132">
                        <c:v>3334.775300191287</c:v>
                      </c:pt>
                      <c:pt idx="133">
                        <c:v>3346.4574792269905</c:v>
                      </c:pt>
                      <c:pt idx="134">
                        <c:v>3358.1805825513602</c:v>
                      </c:pt>
                      <c:pt idx="135">
                        <c:v>3369.9447535278387</c:v>
                      </c:pt>
                      <c:pt idx="136">
                        <c:v>3381.7501360220904</c:v>
                      </c:pt>
                      <c:pt idx="137">
                        <c:v>3393.5968744037614</c:v>
                      </c:pt>
                      <c:pt idx="138">
                        <c:v>3405.485113548244</c:v>
                      </c:pt>
                      <c:pt idx="139">
                        <c:v>3417.4149988384497</c:v>
                      </c:pt>
                      <c:pt idx="140">
                        <c:v>3429.3866761665859</c:v>
                      </c:pt>
                      <c:pt idx="141">
                        <c:v>3441.4002919359409</c:v>
                      </c:pt>
                      <c:pt idx="142">
                        <c:v>3453.4559930626742</c:v>
                      </c:pt>
                      <c:pt idx="143">
                        <c:v>3465.5539269776123</c:v>
                      </c:pt>
                      <c:pt idx="144">
                        <c:v>3473.3685012170354</c:v>
                      </c:pt>
                      <c:pt idx="145">
                        <c:v>3481.2006967579391</c:v>
                      </c:pt>
                      <c:pt idx="146">
                        <c:v>3489.0505533350874</c:v>
                      </c:pt>
                      <c:pt idx="147">
                        <c:v>3496.9181107728436</c:v>
                      </c:pt>
                      <c:pt idx="148">
                        <c:v>3504.8034089853722</c:v>
                      </c:pt>
                      <c:pt idx="149">
                        <c:v>3512.7064879768413</c:v>
                      </c:pt>
                      <c:pt idx="150">
                        <c:v>3520.6273878416255</c:v>
                      </c:pt>
                      <c:pt idx="151">
                        <c:v>3528.5661487645089</c:v>
                      </c:pt>
                      <c:pt idx="152">
                        <c:v>3536.52281102089</c:v>
                      </c:pt>
                      <c:pt idx="153">
                        <c:v>3544.4974149769851</c:v>
                      </c:pt>
                      <c:pt idx="154">
                        <c:v>3552.4900010900333</c:v>
                      </c:pt>
                      <c:pt idx="155">
                        <c:v>3560.5006099085022</c:v>
                      </c:pt>
                      <c:pt idx="156">
                        <c:v>3568.3177447160283</c:v>
                      </c:pt>
                      <c:pt idx="157">
                        <c:v>3576.1520421653554</c:v>
                      </c:pt>
                      <c:pt idx="158">
                        <c:v>3584.0035399373319</c:v>
                      </c:pt>
                      <c:pt idx="159">
                        <c:v>3591.8722757955352</c:v>
                      </c:pt>
                      <c:pt idx="160">
                        <c:v>3599.7582875864532</c:v>
                      </c:pt>
                      <c:pt idx="161">
                        <c:v>3607.6616132396671</c:v>
                      </c:pt>
                      <c:pt idx="162">
                        <c:v>3615.5822907680322</c:v>
                      </c:pt>
                      <c:pt idx="163">
                        <c:v>3623.5203582678619</c:v>
                      </c:pt>
                      <c:pt idx="164">
                        <c:v>3631.4758539191107</c:v>
                      </c:pt>
                      <c:pt idx="165">
                        <c:v>3639.4488159855578</c:v>
                      </c:pt>
                      <c:pt idx="166">
                        <c:v>3647.4392828149912</c:v>
                      </c:pt>
                      <c:pt idx="167">
                        <c:v>3655.4472928393916</c:v>
                      </c:pt>
                      <c:pt idx="168">
                        <c:v>3674.6624673958709</c:v>
                      </c:pt>
                      <c:pt idx="169">
                        <c:v>3693.9786481777605</c:v>
                      </c:pt>
                      <c:pt idx="170">
                        <c:v>3713.3963661330122</c:v>
                      </c:pt>
                      <c:pt idx="171">
                        <c:v>3732.9161550005515</c:v>
                      </c:pt>
                      <c:pt idx="172">
                        <c:v>3752.538551324948</c:v>
                      </c:pt>
                      <c:pt idx="173">
                        <c:v>3772.2640944711657</c:v>
                      </c:pt>
                      <c:pt idx="174">
                        <c:v>3792.0933266393854</c:v>
                      </c:pt>
                      <c:pt idx="175">
                        <c:v>3812.0267928799117</c:v>
                      </c:pt>
                      <c:pt idx="176">
                        <c:v>3832.0650411081519</c:v>
                      </c:pt>
                      <c:pt idx="177">
                        <c:v>3852.2086221196787</c:v>
                      </c:pt>
                      <c:pt idx="178">
                        <c:v>3872.4580896053685</c:v>
                      </c:pt>
                      <c:pt idx="179">
                        <c:v>3892.8140001666229</c:v>
                      </c:pt>
                      <c:pt idx="180">
                        <c:v>3908.2952971678965</c:v>
                      </c:pt>
                      <c:pt idx="181">
                        <c:v>3923.8381616000393</c:v>
                      </c:pt>
                      <c:pt idx="182">
                        <c:v>3939.4428383100135</c:v>
                      </c:pt>
                      <c:pt idx="183">
                        <c:v>3955.109573118511</c:v>
                      </c:pt>
                      <c:pt idx="184">
                        <c:v>3970.8386128238262</c:v>
                      </c:pt>
                      <c:pt idx="185">
                        <c:v>3986.6302052057431</c:v>
                      </c:pt>
                      <c:pt idx="186">
                        <c:v>4002.4845990294389</c:v>
                      </c:pt>
                      <c:pt idx="187">
                        <c:v>4018.4020440494028</c:v>
                      </c:pt>
                      <c:pt idx="188">
                        <c:v>4034.3827910133705</c:v>
                      </c:pt>
                      <c:pt idx="189">
                        <c:v>4050.427091666274</c:v>
                      </c:pt>
                      <c:pt idx="190">
                        <c:v>4066.5351987542076</c:v>
                      </c:pt>
                      <c:pt idx="191">
                        <c:v>4082.7073660284086</c:v>
                      </c:pt>
                      <c:pt idx="192">
                        <c:v>4105.7172155250155</c:v>
                      </c:pt>
                      <c:pt idx="193">
                        <c:v>4128.8567469033715</c:v>
                      </c:pt>
                      <c:pt idx="194">
                        <c:v>4152.1266910413751</c:v>
                      </c:pt>
                      <c:pt idx="195">
                        <c:v>4175.5277829361012</c:v>
                      </c:pt>
                      <c:pt idx="196">
                        <c:v>4199.0607617270161</c:v>
                      </c:pt>
                      <c:pt idx="197">
                        <c:v>4222.7263707193242</c:v>
                      </c:pt>
                      <c:pt idx="198">
                        <c:v>4246.525357407445</c:v>
                      </c:pt>
                      <c:pt idx="199">
                        <c:v>4270.4584734986238</c:v>
                      </c:pt>
                      <c:pt idx="200">
                        <c:v>4294.5264749366743</c:v>
                      </c:pt>
                      <c:pt idx="201">
                        <c:v>4318.7301219258561</c:v>
                      </c:pt>
                      <c:pt idx="202">
                        <c:v>4343.0701789548866</c:v>
                      </c:pt>
                      <c:pt idx="203">
                        <c:v>4367.5474148210878</c:v>
                      </c:pt>
                      <c:pt idx="204">
                        <c:v>4379.2419799115842</c:v>
                      </c:pt>
                      <c:pt idx="205">
                        <c:v>4390.9678584234744</c:v>
                      </c:pt>
                      <c:pt idx="206">
                        <c:v>4402.7251342017189</c:v>
                      </c:pt>
                      <c:pt idx="207">
                        <c:v>4414.5138913157834</c:v>
                      </c:pt>
                      <c:pt idx="208">
                        <c:v>4426.3342140602381</c:v>
                      </c:pt>
                      <c:pt idx="209">
                        <c:v>4438.1861869553604</c:v>
                      </c:pt>
                      <c:pt idx="210">
                        <c:v>4450.0698947477395</c:v>
                      </c:pt>
                      <c:pt idx="211">
                        <c:v>4461.9854224108822</c:v>
                      </c:pt>
                      <c:pt idx="212">
                        <c:v>4473.9328551458211</c:v>
                      </c:pt>
                      <c:pt idx="213">
                        <c:v>4485.9122783817238</c:v>
                      </c:pt>
                      <c:pt idx="214">
                        <c:v>4497.9237777765029</c:v>
                      </c:pt>
                      <c:pt idx="215">
                        <c:v>4509.9674392174293</c:v>
                      </c:pt>
                      <c:pt idx="216">
                        <c:v>4522.0433488217468</c:v>
                      </c:pt>
                      <c:pt idx="217">
                        <c:v>4534.1515929372854</c:v>
                      </c:pt>
                      <c:pt idx="218">
                        <c:v>4546.2922581430821</c:v>
                      </c:pt>
                      <c:pt idx="219">
                        <c:v>4558.465431249997</c:v>
                      </c:pt>
                      <c:pt idx="220">
                        <c:v>4570.6711993013359</c:v>
                      </c:pt>
                      <c:pt idx="221">
                        <c:v>4582.909649573473</c:v>
                      </c:pt>
                      <c:pt idx="222">
                        <c:v>4595.180869576473</c:v>
                      </c:pt>
                      <c:pt idx="223">
                        <c:v>4607.4849470547178</c:v>
                      </c:pt>
                      <c:pt idx="224">
                        <c:v>4619.8219699875353</c:v>
                      </c:pt>
                      <c:pt idx="225">
                        <c:v>4632.1920265898261</c:v>
                      </c:pt>
                      <c:pt idx="226">
                        <c:v>4644.5952053126957</c:v>
                      </c:pt>
                      <c:pt idx="227">
                        <c:v>4657.0315948440875</c:v>
                      </c:pt>
                      <c:pt idx="228">
                        <c:v>4669.5012841094149</c:v>
                      </c:pt>
                      <c:pt idx="229">
                        <c:v>4682.0043622721996</c:v>
                      </c:pt>
                      <c:pt idx="230">
                        <c:v>4694.5409187347068</c:v>
                      </c:pt>
                      <c:pt idx="231">
                        <c:v>4707.111043138586</c:v>
                      </c:pt>
                      <c:pt idx="232">
                        <c:v>4719.7148253655123</c:v>
                      </c:pt>
                      <c:pt idx="233">
                        <c:v>4732.3523555378279</c:v>
                      </c:pt>
                      <c:pt idx="234">
                        <c:v>4745.0237240191864</c:v>
                      </c:pt>
                      <c:pt idx="235">
                        <c:v>4757.7290214151999</c:v>
                      </c:pt>
                      <c:pt idx="236">
                        <c:v>4770.4683385740873</c:v>
                      </c:pt>
                      <c:pt idx="237">
                        <c:v>4783.2417665873227</c:v>
                      </c:pt>
                      <c:pt idx="238">
                        <c:v>4796.0493967902867</c:v>
                      </c:pt>
                      <c:pt idx="239">
                        <c:v>4808.8913207629193</c:v>
                      </c:pt>
                      <c:pt idx="240">
                        <c:v>4821.767630330377</c:v>
                      </c:pt>
                      <c:pt idx="241">
                        <c:v>4834.6784175636867</c:v>
                      </c:pt>
                      <c:pt idx="242">
                        <c:v>4847.6237747804062</c:v>
                      </c:pt>
                      <c:pt idx="243">
                        <c:v>4860.6037945452817</c:v>
                      </c:pt>
                      <c:pt idx="244">
                        <c:v>4873.6185696709126</c:v>
                      </c:pt>
                      <c:pt idx="245">
                        <c:v>4886.6681932184119</c:v>
                      </c:pt>
                      <c:pt idx="246">
                        <c:v>4899.7527584980753</c:v>
                      </c:pt>
                      <c:pt idx="247">
                        <c:v>4912.8723590700465</c:v>
                      </c:pt>
                      <c:pt idx="248">
                        <c:v>4926.0270887449851</c:v>
                      </c:pt>
                      <c:pt idx="249">
                        <c:v>4939.2170415847386</c:v>
                      </c:pt>
                      <c:pt idx="250">
                        <c:v>4952.4423119030162</c:v>
                      </c:pt>
                      <c:pt idx="251">
                        <c:v>4965.7029942660611</c:v>
                      </c:pt>
                      <c:pt idx="252">
                        <c:v>4978.9991834933271</c:v>
                      </c:pt>
                      <c:pt idx="253">
                        <c:v>4992.3309746581581</c:v>
                      </c:pt>
                      <c:pt idx="254">
                        <c:v>5005.6984630884663</c:v>
                      </c:pt>
                      <c:pt idx="255">
                        <c:v>5019.1017443674136</c:v>
                      </c:pt>
                      <c:pt idx="256">
                        <c:v>5032.5409143340976</c:v>
                      </c:pt>
                      <c:pt idx="257">
                        <c:v>5046.0160690842331</c:v>
                      </c:pt>
                      <c:pt idx="258">
                        <c:v>5059.5273049708421</c:v>
                      </c:pt>
                      <c:pt idx="259">
                        <c:v>5073.074718604943</c:v>
                      </c:pt>
                      <c:pt idx="260">
                        <c:v>5086.6584068562379</c:v>
                      </c:pt>
                      <c:pt idx="261">
                        <c:v>5100.2784668538097</c:v>
                      </c:pt>
                      <c:pt idx="262">
                        <c:v>5113.9349959868141</c:v>
                      </c:pt>
                      <c:pt idx="263">
                        <c:v>5127.628091905176</c:v>
                      </c:pt>
                      <c:pt idx="264">
                        <c:v>5141.3578525202884</c:v>
                      </c:pt>
                      <c:pt idx="265">
                        <c:v>5155.1243760057123</c:v>
                      </c:pt>
                      <c:pt idx="266">
                        <c:v>5168.9277607978784</c:v>
                      </c:pt>
                      <c:pt idx="267">
                        <c:v>5182.7681055967914</c:v>
                      </c:pt>
                      <c:pt idx="268">
                        <c:v>5196.6455093667364</c:v>
                      </c:pt>
                      <c:pt idx="269">
                        <c:v>5210.5600713369849</c:v>
                      </c:pt>
                      <c:pt idx="270">
                        <c:v>5224.5118910025058</c:v>
                      </c:pt>
                      <c:pt idx="271">
                        <c:v>5238.5010681246749</c:v>
                      </c:pt>
                      <c:pt idx="272">
                        <c:v>5252.5277027319908</c:v>
                      </c:pt>
                      <c:pt idx="273">
                        <c:v>5266.5918951207877</c:v>
                      </c:pt>
                      <c:pt idx="274">
                        <c:v>5280.6937458559551</c:v>
                      </c:pt>
                      <c:pt idx="275">
                        <c:v>5294.8333557716542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-91325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9136"/>
        <c:crosses val="autoZero"/>
        <c:auto val="1"/>
        <c:lblOffset val="100"/>
        <c:baseTimeUnit val="months"/>
      </c:dateAx>
      <c:valAx>
        <c:axId val="-91329136"/>
        <c:scaling>
          <c:orientation val="minMax"/>
          <c:max val="6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5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Barrancabermeja, Apiay, Dina y Cusiana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26-27'!$A$8:$A$307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'Gráficas 26-27'!$B$8:$B$307</c:f>
              <c:numCache>
                <c:formatCode>_-* #,##0_-;\-* #,##0_-;_-* "-"??_-;_-@_-</c:formatCode>
                <c:ptCount val="300"/>
                <c:pt idx="0">
                  <c:v>1006.82318928753</c:v>
                </c:pt>
                <c:pt idx="1">
                  <c:v>1016.7396406481834</c:v>
                </c:pt>
                <c:pt idx="2">
                  <c:v>1039.1680466213629</c:v>
                </c:pt>
                <c:pt idx="3">
                  <c:v>950.26253050771538</c:v>
                </c:pt>
                <c:pt idx="4">
                  <c:v>895.13256882613973</c:v>
                </c:pt>
                <c:pt idx="5">
                  <c:v>954.62180981982783</c:v>
                </c:pt>
                <c:pt idx="6">
                  <c:v>640.20556618020225</c:v>
                </c:pt>
                <c:pt idx="7">
                  <c:v>569.34963708180874</c:v>
                </c:pt>
                <c:pt idx="8">
                  <c:v>496.69939893460679</c:v>
                </c:pt>
                <c:pt idx="9">
                  <c:v>565.02533831833125</c:v>
                </c:pt>
                <c:pt idx="10">
                  <c:v>730.12820249563697</c:v>
                </c:pt>
                <c:pt idx="11">
                  <c:v>723.70820163019482</c:v>
                </c:pt>
                <c:pt idx="12">
                  <c:v>917.70225592193219</c:v>
                </c:pt>
                <c:pt idx="13">
                  <c:v>1005.1344129570499</c:v>
                </c:pt>
                <c:pt idx="14">
                  <c:v>1089.4516652114498</c:v>
                </c:pt>
                <c:pt idx="15">
                  <c:v>710.86968823729467</c:v>
                </c:pt>
                <c:pt idx="16">
                  <c:v>779.47024474881141</c:v>
                </c:pt>
                <c:pt idx="17">
                  <c:v>745.80385812946872</c:v>
                </c:pt>
                <c:pt idx="18">
                  <c:v>701.60563087424271</c:v>
                </c:pt>
                <c:pt idx="19">
                  <c:v>806.05337778089552</c:v>
                </c:pt>
                <c:pt idx="20">
                  <c:v>941.03400065349115</c:v>
                </c:pt>
                <c:pt idx="21">
                  <c:v>1118.2269368204993</c:v>
                </c:pt>
                <c:pt idx="22">
                  <c:v>1215.9223437564654</c:v>
                </c:pt>
                <c:pt idx="23">
                  <c:v>1235.6960568298966</c:v>
                </c:pt>
                <c:pt idx="24">
                  <c:v>1193.1300979083176</c:v>
                </c:pt>
                <c:pt idx="25">
                  <c:v>1049.5289034519719</c:v>
                </c:pt>
                <c:pt idx="26">
                  <c:v>976.94565672039266</c:v>
                </c:pt>
                <c:pt idx="27">
                  <c:v>865.8685531878391</c:v>
                </c:pt>
                <c:pt idx="28">
                  <c:v>912.2264423922378</c:v>
                </c:pt>
                <c:pt idx="29">
                  <c:v>1084.3155265924665</c:v>
                </c:pt>
                <c:pt idx="30">
                  <c:v>1084.4899679362302</c:v>
                </c:pt>
                <c:pt idx="31">
                  <c:v>1216.5648524985154</c:v>
                </c:pt>
                <c:pt idx="32">
                  <c:v>1210.1571840927279</c:v>
                </c:pt>
                <c:pt idx="33">
                  <c:v>1210.9225381211734</c:v>
                </c:pt>
                <c:pt idx="34">
                  <c:v>1210.893083527249</c:v>
                </c:pt>
                <c:pt idx="35">
                  <c:v>1211.6053042323788</c:v>
                </c:pt>
                <c:pt idx="36">
                  <c:v>1197.3130648013098</c:v>
                </c:pt>
                <c:pt idx="37">
                  <c:v>1193.5579912533312</c:v>
                </c:pt>
                <c:pt idx="38">
                  <c:v>1192.5886577302197</c:v>
                </c:pt>
                <c:pt idx="39">
                  <c:v>1189.0624533513492</c:v>
                </c:pt>
                <c:pt idx="40">
                  <c:v>1207.8477870400534</c:v>
                </c:pt>
                <c:pt idx="41">
                  <c:v>1206.7531279854397</c:v>
                </c:pt>
                <c:pt idx="42">
                  <c:v>1227.3827653054566</c:v>
                </c:pt>
                <c:pt idx="43">
                  <c:v>1223.7183989347525</c:v>
                </c:pt>
                <c:pt idx="44">
                  <c:v>1217.273052674476</c:v>
                </c:pt>
                <c:pt idx="45">
                  <c:v>1237.6887604158287</c:v>
                </c:pt>
                <c:pt idx="46">
                  <c:v>1237.6586547577911</c:v>
                </c:pt>
                <c:pt idx="47">
                  <c:v>1258.043548834343</c:v>
                </c:pt>
                <c:pt idx="48">
                  <c:v>1276.2949917123449</c:v>
                </c:pt>
                <c:pt idx="49">
                  <c:v>1294.8112228541852</c:v>
                </c:pt>
                <c:pt idx="50">
                  <c:v>1313.5960837547602</c:v>
                </c:pt>
                <c:pt idx="51">
                  <c:v>1332.653471640602</c:v>
                </c:pt>
                <c:pt idx="52">
                  <c:v>1351.9873402784215</c:v>
                </c:pt>
                <c:pt idx="53">
                  <c:v>1371.6017007953822</c:v>
                </c:pt>
                <c:pt idx="54">
                  <c:v>1391.5006225112738</c:v>
                </c:pt>
                <c:pt idx="55">
                  <c:v>1411.6882337827599</c:v>
                </c:pt>
                <c:pt idx="56">
                  <c:v>1432.1687228598723</c:v>
                </c:pt>
                <c:pt idx="57">
                  <c:v>1452.9463387549322</c:v>
                </c:pt>
                <c:pt idx="58">
                  <c:v>1474.0253921240771</c:v>
                </c:pt>
                <c:pt idx="59">
                  <c:v>1495.4102561615775</c:v>
                </c:pt>
                <c:pt idx="60">
                  <c:v>1508.597831491576</c:v>
                </c:pt>
                <c:pt idx="61">
                  <c:v>1521.9017041001091</c:v>
                </c:pt>
                <c:pt idx="62">
                  <c:v>1535.3228995780573</c:v>
                </c:pt>
                <c:pt idx="63">
                  <c:v>1548.8624525606801</c:v>
                </c:pt>
                <c:pt idx="64">
                  <c:v>1562.5214068073756</c:v>
                </c:pt>
                <c:pt idx="65">
                  <c:v>1576.3008152821433</c:v>
                </c:pt>
                <c:pt idx="66">
                  <c:v>1590.2017402347572</c:v>
                </c:pt>
                <c:pt idx="67">
                  <c:v>1604.225253282654</c:v>
                </c:pt>
                <c:pt idx="68">
                  <c:v>1618.3724354935437</c:v>
                </c:pt>
                <c:pt idx="69">
                  <c:v>1632.6443774687484</c:v>
                </c:pt>
                <c:pt idx="70">
                  <c:v>1647.0421794272775</c:v>
                </c:pt>
                <c:pt idx="71">
                  <c:v>1661.5669512906418</c:v>
                </c:pt>
                <c:pt idx="72">
                  <c:v>1667.3876500956474</c:v>
                </c:pt>
                <c:pt idx="73">
                  <c:v>1673.2287396134991</c:v>
                </c:pt>
                <c:pt idx="74">
                  <c:v>1679.090291275684</c:v>
                </c:pt>
                <c:pt idx="75">
                  <c:v>1684.9723767639232</c:v>
                </c:pt>
                <c:pt idx="76">
                  <c:v>1690.8750680110491</c:v>
                </c:pt>
                <c:pt idx="77">
                  <c:v>1696.7984372018846</c:v>
                </c:pt>
                <c:pt idx="78">
                  <c:v>1702.7425567741259</c:v>
                </c:pt>
                <c:pt idx="79">
                  <c:v>1708.7074994192287</c:v>
                </c:pt>
                <c:pt idx="80">
                  <c:v>1714.693338083297</c:v>
                </c:pt>
                <c:pt idx="81">
                  <c:v>1720.7001459679745</c:v>
                </c:pt>
                <c:pt idx="82">
                  <c:v>1726.7279965313412</c:v>
                </c:pt>
                <c:pt idx="83">
                  <c:v>1732.7769634888102</c:v>
                </c:pt>
                <c:pt idx="84">
                  <c:v>1736.6842506085218</c:v>
                </c:pt>
                <c:pt idx="85">
                  <c:v>1740.6003483789736</c:v>
                </c:pt>
                <c:pt idx="86">
                  <c:v>1744.5252766675478</c:v>
                </c:pt>
                <c:pt idx="87">
                  <c:v>1748.4590553864259</c:v>
                </c:pt>
                <c:pt idx="88">
                  <c:v>1752.4017044926902</c:v>
                </c:pt>
                <c:pt idx="89">
                  <c:v>1756.3532439884248</c:v>
                </c:pt>
                <c:pt idx="90">
                  <c:v>1760.3136939208168</c:v>
                </c:pt>
                <c:pt idx="91">
                  <c:v>1764.2830743822585</c:v>
                </c:pt>
                <c:pt idx="92">
                  <c:v>1768.2614055104491</c:v>
                </c:pt>
                <c:pt idx="93">
                  <c:v>1772.2487074884966</c:v>
                </c:pt>
                <c:pt idx="94">
                  <c:v>1776.2450005450207</c:v>
                </c:pt>
                <c:pt idx="95">
                  <c:v>1780.2503049542552</c:v>
                </c:pt>
                <c:pt idx="96">
                  <c:v>1770.0442906192413</c:v>
                </c:pt>
                <c:pt idx="97">
                  <c:v>1759.8967864433421</c:v>
                </c:pt>
                <c:pt idx="98">
                  <c:v>1749.8074569930955</c:v>
                </c:pt>
                <c:pt idx="99">
                  <c:v>1739.7759687580492</c:v>
                </c:pt>
                <c:pt idx="100">
                  <c:v>1729.8019901397372</c:v>
                </c:pt>
                <c:pt idx="101">
                  <c:v>1719.8851914407162</c:v>
                </c:pt>
                <c:pt idx="102">
                  <c:v>1710.0252448536701</c:v>
                </c:pt>
                <c:pt idx="103">
                  <c:v>1700.2218244505711</c:v>
                </c:pt>
                <c:pt idx="104">
                  <c:v>1690.4746061719079</c:v>
                </c:pt>
                <c:pt idx="105">
                  <c:v>1680.7832678159734</c:v>
                </c:pt>
                <c:pt idx="106">
                  <c:v>1671.1474890282136</c:v>
                </c:pt>
                <c:pt idx="107">
                  <c:v>1661.5669512906379</c:v>
                </c:pt>
                <c:pt idx="108">
                  <c:v>1657.558067453886</c:v>
                </c:pt>
                <c:pt idx="109">
                  <c:v>1653.5588559024457</c:v>
                </c:pt>
                <c:pt idx="110">
                  <c:v>1649.5692932998697</c:v>
                </c:pt>
                <c:pt idx="111">
                  <c:v>1645.5893563660163</c:v>
                </c:pt>
                <c:pt idx="112">
                  <c:v>1641.6190218769113</c:v>
                </c:pt>
                <c:pt idx="113">
                  <c:v>1637.6582666646132</c:v>
                </c:pt>
                <c:pt idx="114">
                  <c:v>1633.7070676170783</c:v>
                </c:pt>
                <c:pt idx="115">
                  <c:v>1629.7654016780259</c:v>
                </c:pt>
                <c:pt idx="116">
                  <c:v>1625.833245846803</c:v>
                </c:pt>
                <c:pt idx="117">
                  <c:v>1621.9105771782513</c:v>
                </c:pt>
                <c:pt idx="118">
                  <c:v>1617.9973727825713</c:v>
                </c:pt>
                <c:pt idx="119">
                  <c:v>1614.0936098251916</c:v>
                </c:pt>
                <c:pt idx="120">
                  <c:v>1610.083143984403</c:v>
                </c:pt>
                <c:pt idx="121">
                  <c:v>1606.0826427678235</c:v>
                </c:pt>
                <c:pt idx="122">
                  <c:v>1602.0920814167996</c:v>
                </c:pt>
                <c:pt idx="123">
                  <c:v>1598.1114352341936</c:v>
                </c:pt>
                <c:pt idx="124">
                  <c:v>1594.140679584232</c:v>
                </c:pt>
                <c:pt idx="125">
                  <c:v>1590.1797898923535</c:v>
                </c:pt>
                <c:pt idx="126">
                  <c:v>1586.2287416450554</c:v>
                </c:pt>
                <c:pt idx="127">
                  <c:v>1582.2875103897422</c:v>
                </c:pt>
                <c:pt idx="128">
                  <c:v>1578.3560717345756</c:v>
                </c:pt>
                <c:pt idx="129">
                  <c:v>1574.4344013483224</c:v>
                </c:pt>
                <c:pt idx="130">
                  <c:v>1570.5224749602032</c:v>
                </c:pt>
                <c:pt idx="131">
                  <c:v>1566.6202683597444</c:v>
                </c:pt>
                <c:pt idx="132">
                  <c:v>1570.5224749602032</c:v>
                </c:pt>
                <c:pt idx="133">
                  <c:v>1574.4344013483224</c:v>
                </c:pt>
                <c:pt idx="134">
                  <c:v>1578.3560717345758</c:v>
                </c:pt>
                <c:pt idx="135">
                  <c:v>1582.2875103897425</c:v>
                </c:pt>
                <c:pt idx="136">
                  <c:v>1586.2287416450556</c:v>
                </c:pt>
                <c:pt idx="137">
                  <c:v>1590.1797898923539</c:v>
                </c:pt>
                <c:pt idx="138">
                  <c:v>1594.1406795842324</c:v>
                </c:pt>
                <c:pt idx="139">
                  <c:v>1598.1114352341938</c:v>
                </c:pt>
                <c:pt idx="140">
                  <c:v>1602.0920814167998</c:v>
                </c:pt>
                <c:pt idx="141">
                  <c:v>1606.0826427678239</c:v>
                </c:pt>
                <c:pt idx="142">
                  <c:v>1610.0831439844033</c:v>
                </c:pt>
                <c:pt idx="143">
                  <c:v>1614.0936098251916</c:v>
                </c:pt>
                <c:pt idx="144">
                  <c:v>1617.9973727825713</c:v>
                </c:pt>
                <c:pt idx="145">
                  <c:v>1621.9105771782511</c:v>
                </c:pt>
                <c:pt idx="146">
                  <c:v>1625.8332458468028</c:v>
                </c:pt>
                <c:pt idx="147">
                  <c:v>1629.7654016780255</c:v>
                </c:pt>
                <c:pt idx="148">
                  <c:v>1633.7070676170777</c:v>
                </c:pt>
                <c:pt idx="149">
                  <c:v>1637.6582666646123</c:v>
                </c:pt>
                <c:pt idx="150">
                  <c:v>1641.6190218769102</c:v>
                </c:pt>
                <c:pt idx="151">
                  <c:v>1645.5893563660152</c:v>
                </c:pt>
                <c:pt idx="152">
                  <c:v>1649.5692932998686</c:v>
                </c:pt>
                <c:pt idx="153">
                  <c:v>1653.5588559024443</c:v>
                </c:pt>
                <c:pt idx="154">
                  <c:v>1657.5580674538849</c:v>
                </c:pt>
                <c:pt idx="155">
                  <c:v>1661.5669512906366</c:v>
                </c:pt>
                <c:pt idx="156">
                  <c:v>1667.3876500956421</c:v>
                </c:pt>
                <c:pt idx="157">
                  <c:v>1673.2287396134939</c:v>
                </c:pt>
                <c:pt idx="158">
                  <c:v>1679.0902912756787</c:v>
                </c:pt>
                <c:pt idx="159">
                  <c:v>1684.972376763918</c:v>
                </c:pt>
                <c:pt idx="160">
                  <c:v>1690.8750680110438</c:v>
                </c:pt>
                <c:pt idx="161">
                  <c:v>1696.7984372018793</c:v>
                </c:pt>
                <c:pt idx="162">
                  <c:v>1702.7425567741207</c:v>
                </c:pt>
                <c:pt idx="163">
                  <c:v>1708.7074994192235</c:v>
                </c:pt>
                <c:pt idx="164">
                  <c:v>1714.6933380832916</c:v>
                </c:pt>
                <c:pt idx="165">
                  <c:v>1720.7001459679691</c:v>
                </c:pt>
                <c:pt idx="166">
                  <c:v>1726.7279965313357</c:v>
                </c:pt>
                <c:pt idx="167">
                  <c:v>1732.7769634888048</c:v>
                </c:pt>
                <c:pt idx="168">
                  <c:v>1736.6842506085163</c:v>
                </c:pt>
                <c:pt idx="169">
                  <c:v>1740.6003483789682</c:v>
                </c:pt>
                <c:pt idx="170">
                  <c:v>1744.5252766675424</c:v>
                </c:pt>
                <c:pt idx="171">
                  <c:v>1748.4590553864205</c:v>
                </c:pt>
                <c:pt idx="172">
                  <c:v>1752.4017044926848</c:v>
                </c:pt>
                <c:pt idx="173">
                  <c:v>1756.3532439884193</c:v>
                </c:pt>
                <c:pt idx="174">
                  <c:v>1760.3136939208114</c:v>
                </c:pt>
                <c:pt idx="175">
                  <c:v>1764.2830743822531</c:v>
                </c:pt>
                <c:pt idx="176">
                  <c:v>1768.2614055104436</c:v>
                </c:pt>
                <c:pt idx="177">
                  <c:v>1772.2487074884912</c:v>
                </c:pt>
                <c:pt idx="178">
                  <c:v>1776.2450005450153</c:v>
                </c:pt>
                <c:pt idx="179">
                  <c:v>1780.2503049542497</c:v>
                </c:pt>
                <c:pt idx="180">
                  <c:v>1784.1588723580128</c:v>
                </c:pt>
                <c:pt idx="181">
                  <c:v>1788.0760210826763</c:v>
                </c:pt>
                <c:pt idx="182">
                  <c:v>1792.0017699686646</c:v>
                </c:pt>
                <c:pt idx="183">
                  <c:v>1795.9361378977662</c:v>
                </c:pt>
                <c:pt idx="184">
                  <c:v>1799.8791437932252</c:v>
                </c:pt>
                <c:pt idx="185">
                  <c:v>1803.8308066198322</c:v>
                </c:pt>
                <c:pt idx="186">
                  <c:v>1807.7911453840147</c:v>
                </c:pt>
                <c:pt idx="187">
                  <c:v>1811.7601791339296</c:v>
                </c:pt>
                <c:pt idx="188">
                  <c:v>1815.737926959554</c:v>
                </c:pt>
                <c:pt idx="189">
                  <c:v>1819.7244079927775</c:v>
                </c:pt>
                <c:pt idx="190">
                  <c:v>1823.7196414074942</c:v>
                </c:pt>
                <c:pt idx="191">
                  <c:v>1827.7236464196944</c:v>
                </c:pt>
                <c:pt idx="192">
                  <c:v>1837.3312336979341</c:v>
                </c:pt>
                <c:pt idx="193">
                  <c:v>1846.9893240888789</c:v>
                </c:pt>
                <c:pt idx="194">
                  <c:v>1856.6981830665047</c:v>
                </c:pt>
                <c:pt idx="195">
                  <c:v>1866.4580775002742</c:v>
                </c:pt>
                <c:pt idx="196">
                  <c:v>1876.2692756624724</c:v>
                </c:pt>
                <c:pt idx="197">
                  <c:v>1886.1320472355812</c:v>
                </c:pt>
                <c:pt idx="198">
                  <c:v>1896.0466633196911</c:v>
                </c:pt>
                <c:pt idx="199">
                  <c:v>1906.0133964399542</c:v>
                </c:pt>
                <c:pt idx="200">
                  <c:v>1916.0325205540744</c:v>
                </c:pt>
                <c:pt idx="201">
                  <c:v>1926.1043110598378</c:v>
                </c:pt>
                <c:pt idx="202">
                  <c:v>1936.2290448026827</c:v>
                </c:pt>
                <c:pt idx="203">
                  <c:v>1946.4070000833099</c:v>
                </c:pt>
                <c:pt idx="204">
                  <c:v>1954.1476485839466</c:v>
                </c:pt>
                <c:pt idx="205">
                  <c:v>1961.919080800018</c:v>
                </c:pt>
                <c:pt idx="206">
                  <c:v>1969.7214191550052</c:v>
                </c:pt>
                <c:pt idx="207">
                  <c:v>1977.5547865592539</c:v>
                </c:pt>
                <c:pt idx="208">
                  <c:v>1985.4193064119115</c:v>
                </c:pt>
                <c:pt idx="209">
                  <c:v>1993.31510260287</c:v>
                </c:pt>
                <c:pt idx="210">
                  <c:v>2001.2422995147178</c:v>
                </c:pt>
                <c:pt idx="211">
                  <c:v>2009.2010220246998</c:v>
                </c:pt>
                <c:pt idx="212">
                  <c:v>2017.1913955066836</c:v>
                </c:pt>
                <c:pt idx="213">
                  <c:v>2025.2135458331354</c:v>
                </c:pt>
                <c:pt idx="214">
                  <c:v>2033.267599377102</c:v>
                </c:pt>
                <c:pt idx="215">
                  <c:v>2041.3536830142025</c:v>
                </c:pt>
                <c:pt idx="216">
                  <c:v>2052.8586077625059</c:v>
                </c:pt>
                <c:pt idx="217">
                  <c:v>2064.4283734516839</c:v>
                </c:pt>
                <c:pt idx="218">
                  <c:v>2076.0633455206857</c:v>
                </c:pt>
                <c:pt idx="219">
                  <c:v>2087.7638914680488</c:v>
                </c:pt>
                <c:pt idx="220">
                  <c:v>2099.5303808635063</c:v>
                </c:pt>
                <c:pt idx="221">
                  <c:v>2111.3631853596603</c:v>
                </c:pt>
                <c:pt idx="222">
                  <c:v>2123.2626787037207</c:v>
                </c:pt>
                <c:pt idx="223">
                  <c:v>2135.2292367493101</c:v>
                </c:pt>
                <c:pt idx="224">
                  <c:v>2147.2632374683353</c:v>
                </c:pt>
                <c:pt idx="225">
                  <c:v>2159.3650609629262</c:v>
                </c:pt>
                <c:pt idx="226">
                  <c:v>2171.5350894774415</c:v>
                </c:pt>
                <c:pt idx="227">
                  <c:v>2183.7737074105416</c:v>
                </c:pt>
                <c:pt idx="228">
                  <c:v>2189.6209899557898</c:v>
                </c:pt>
                <c:pt idx="229">
                  <c:v>2195.4839292117349</c:v>
                </c:pt>
                <c:pt idx="230">
                  <c:v>2201.3625671008572</c:v>
                </c:pt>
                <c:pt idx="231">
                  <c:v>2207.2569456578894</c:v>
                </c:pt>
                <c:pt idx="232">
                  <c:v>2213.1671070301168</c:v>
                </c:pt>
                <c:pt idx="233">
                  <c:v>2219.0930934776779</c:v>
                </c:pt>
                <c:pt idx="234">
                  <c:v>2225.0349473738675</c:v>
                </c:pt>
                <c:pt idx="235">
                  <c:v>2230.9927112054388</c:v>
                </c:pt>
                <c:pt idx="236">
                  <c:v>2236.9664275729083</c:v>
                </c:pt>
                <c:pt idx="237">
                  <c:v>2242.9561391908596</c:v>
                </c:pt>
                <c:pt idx="238">
                  <c:v>2248.9618888882492</c:v>
                </c:pt>
                <c:pt idx="239">
                  <c:v>2254.9837196087124</c:v>
                </c:pt>
                <c:pt idx="240">
                  <c:v>2261.0216744108711</c:v>
                </c:pt>
                <c:pt idx="241">
                  <c:v>2267.0757964686404</c:v>
                </c:pt>
                <c:pt idx="242">
                  <c:v>2273.1461290715388</c:v>
                </c:pt>
                <c:pt idx="243">
                  <c:v>2279.2327156249962</c:v>
                </c:pt>
                <c:pt idx="244">
                  <c:v>2285.3355996506657</c:v>
                </c:pt>
                <c:pt idx="245">
                  <c:v>2291.4548247867342</c:v>
                </c:pt>
                <c:pt idx="246">
                  <c:v>2297.5904347882342</c:v>
                </c:pt>
                <c:pt idx="247">
                  <c:v>2303.7424735273567</c:v>
                </c:pt>
                <c:pt idx="248">
                  <c:v>2309.9109849937654</c:v>
                </c:pt>
                <c:pt idx="249">
                  <c:v>2316.0960132949108</c:v>
                </c:pt>
                <c:pt idx="250">
                  <c:v>2322.2976026563456</c:v>
                </c:pt>
                <c:pt idx="251">
                  <c:v>2328.5157974220415</c:v>
                </c:pt>
                <c:pt idx="252">
                  <c:v>2334.7506420547052</c:v>
                </c:pt>
                <c:pt idx="253">
                  <c:v>2341.0021811360975</c:v>
                </c:pt>
                <c:pt idx="254">
                  <c:v>2347.2704593673511</c:v>
                </c:pt>
                <c:pt idx="255">
                  <c:v>2353.5555215692907</c:v>
                </c:pt>
                <c:pt idx="256">
                  <c:v>2359.8574126827539</c:v>
                </c:pt>
                <c:pt idx="257">
                  <c:v>2366.1761777689117</c:v>
                </c:pt>
                <c:pt idx="258">
                  <c:v>2372.5118620095909</c:v>
                </c:pt>
                <c:pt idx="259">
                  <c:v>2378.8645107075977</c:v>
                </c:pt>
                <c:pt idx="260">
                  <c:v>2385.2341692870414</c:v>
                </c:pt>
                <c:pt idx="261">
                  <c:v>2391.6208832936591</c:v>
                </c:pt>
                <c:pt idx="262">
                  <c:v>2398.0246983951411</c:v>
                </c:pt>
                <c:pt idx="263">
                  <c:v>2404.4456603814574</c:v>
                </c:pt>
                <c:pt idx="264">
                  <c:v>2410.8838151651862</c:v>
                </c:pt>
                <c:pt idx="265">
                  <c:v>2417.3392087818411</c:v>
                </c:pt>
                <c:pt idx="266">
                  <c:v>2423.8118873902008</c:v>
                </c:pt>
                <c:pt idx="267">
                  <c:v>2430.3018972726386</c:v>
                </c:pt>
                <c:pt idx="268">
                  <c:v>2436.809284835454</c:v>
                </c:pt>
                <c:pt idx="269">
                  <c:v>2443.3340966092037</c:v>
                </c:pt>
                <c:pt idx="270">
                  <c:v>2449.8763792490354</c:v>
                </c:pt>
                <c:pt idx="271">
                  <c:v>2456.436179535021</c:v>
                </c:pt>
                <c:pt idx="272">
                  <c:v>2463.0135443724903</c:v>
                </c:pt>
                <c:pt idx="273">
                  <c:v>2469.608520792367</c:v>
                </c:pt>
                <c:pt idx="274">
                  <c:v>2476.2211559515058</c:v>
                </c:pt>
                <c:pt idx="275">
                  <c:v>2482.8514971330283</c:v>
                </c:pt>
                <c:pt idx="276">
                  <c:v>2489.4995917466613</c:v>
                </c:pt>
                <c:pt idx="277">
                  <c:v>2496.1654873290768</c:v>
                </c:pt>
                <c:pt idx="278">
                  <c:v>2502.8492315442309</c:v>
                </c:pt>
                <c:pt idx="279">
                  <c:v>2509.5508721837045</c:v>
                </c:pt>
                <c:pt idx="280">
                  <c:v>2516.2704571670465</c:v>
                </c:pt>
                <c:pt idx="281">
                  <c:v>2523.0080345421143</c:v>
                </c:pt>
                <c:pt idx="282">
                  <c:v>2529.7636524854188</c:v>
                </c:pt>
                <c:pt idx="283">
                  <c:v>2536.5373593024688</c:v>
                </c:pt>
                <c:pt idx="284">
                  <c:v>2543.3292034281162</c:v>
                </c:pt>
                <c:pt idx="285">
                  <c:v>2550.1392334269021</c:v>
                </c:pt>
                <c:pt idx="286">
                  <c:v>2556.9674979934043</c:v>
                </c:pt>
                <c:pt idx="287">
                  <c:v>2563.8140459525853</c:v>
                </c:pt>
                <c:pt idx="288">
                  <c:v>2570.6789262601415</c:v>
                </c:pt>
                <c:pt idx="289">
                  <c:v>2577.562188002853</c:v>
                </c:pt>
                <c:pt idx="290">
                  <c:v>2584.463880398936</c:v>
                </c:pt>
                <c:pt idx="291">
                  <c:v>2591.3840527983925</c:v>
                </c:pt>
                <c:pt idx="292">
                  <c:v>2598.322754683365</c:v>
                </c:pt>
                <c:pt idx="293">
                  <c:v>2605.2800356684893</c:v>
                </c:pt>
                <c:pt idx="294">
                  <c:v>2612.2559455012497</c:v>
                </c:pt>
                <c:pt idx="295">
                  <c:v>2619.2505340623343</c:v>
                </c:pt>
                <c:pt idx="296">
                  <c:v>2626.2638513659922</c:v>
                </c:pt>
                <c:pt idx="297">
                  <c:v>2633.2959475603907</c:v>
                </c:pt>
                <c:pt idx="298">
                  <c:v>2640.3468729279743</c:v>
                </c:pt>
                <c:pt idx="299">
                  <c:v>2647.4166778858239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26-27'!$C$7</c:f>
              <c:strCache>
                <c:ptCount val="1"/>
                <c:pt idx="0">
                  <c:v>Cartagena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26-27'!$A$8:$A$307</c:f>
              <c:numCache>
                <c:formatCode>mmm\-yy</c:formatCode>
                <c:ptCount val="30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  <c:pt idx="132">
                  <c:v>46388</c:v>
                </c:pt>
                <c:pt idx="133">
                  <c:v>46419</c:v>
                </c:pt>
                <c:pt idx="134">
                  <c:v>46447</c:v>
                </c:pt>
                <c:pt idx="135">
                  <c:v>46478</c:v>
                </c:pt>
                <c:pt idx="136">
                  <c:v>46508</c:v>
                </c:pt>
                <c:pt idx="137">
                  <c:v>46539</c:v>
                </c:pt>
                <c:pt idx="138">
                  <c:v>46569</c:v>
                </c:pt>
                <c:pt idx="139">
                  <c:v>46600</c:v>
                </c:pt>
                <c:pt idx="140">
                  <c:v>46631</c:v>
                </c:pt>
                <c:pt idx="141">
                  <c:v>46661</c:v>
                </c:pt>
                <c:pt idx="142">
                  <c:v>46692</c:v>
                </c:pt>
                <c:pt idx="143">
                  <c:v>46722</c:v>
                </c:pt>
                <c:pt idx="144">
                  <c:v>46753</c:v>
                </c:pt>
                <c:pt idx="145">
                  <c:v>46784</c:v>
                </c:pt>
                <c:pt idx="146">
                  <c:v>46813</c:v>
                </c:pt>
                <c:pt idx="147">
                  <c:v>46844</c:v>
                </c:pt>
                <c:pt idx="148">
                  <c:v>46874</c:v>
                </c:pt>
                <c:pt idx="149">
                  <c:v>46905</c:v>
                </c:pt>
                <c:pt idx="150">
                  <c:v>46935</c:v>
                </c:pt>
                <c:pt idx="151">
                  <c:v>46966</c:v>
                </c:pt>
                <c:pt idx="152">
                  <c:v>46997</c:v>
                </c:pt>
                <c:pt idx="153">
                  <c:v>47027</c:v>
                </c:pt>
                <c:pt idx="154">
                  <c:v>47058</c:v>
                </c:pt>
                <c:pt idx="155">
                  <c:v>47088</c:v>
                </c:pt>
                <c:pt idx="156">
                  <c:v>47119</c:v>
                </c:pt>
                <c:pt idx="157">
                  <c:v>47150</c:v>
                </c:pt>
                <c:pt idx="158">
                  <c:v>47178</c:v>
                </c:pt>
                <c:pt idx="159">
                  <c:v>47209</c:v>
                </c:pt>
                <c:pt idx="160">
                  <c:v>47239</c:v>
                </c:pt>
                <c:pt idx="161">
                  <c:v>47270</c:v>
                </c:pt>
                <c:pt idx="162">
                  <c:v>47300</c:v>
                </c:pt>
                <c:pt idx="163">
                  <c:v>47331</c:v>
                </c:pt>
                <c:pt idx="164">
                  <c:v>47362</c:v>
                </c:pt>
                <c:pt idx="165">
                  <c:v>47392</c:v>
                </c:pt>
                <c:pt idx="166">
                  <c:v>47423</c:v>
                </c:pt>
                <c:pt idx="167">
                  <c:v>47453</c:v>
                </c:pt>
                <c:pt idx="168">
                  <c:v>47484</c:v>
                </c:pt>
                <c:pt idx="169">
                  <c:v>47515</c:v>
                </c:pt>
                <c:pt idx="170">
                  <c:v>47543</c:v>
                </c:pt>
                <c:pt idx="171">
                  <c:v>47574</c:v>
                </c:pt>
                <c:pt idx="172">
                  <c:v>47604</c:v>
                </c:pt>
                <c:pt idx="173">
                  <c:v>47635</c:v>
                </c:pt>
                <c:pt idx="174">
                  <c:v>47665</c:v>
                </c:pt>
                <c:pt idx="175">
                  <c:v>47696</c:v>
                </c:pt>
                <c:pt idx="176">
                  <c:v>47727</c:v>
                </c:pt>
                <c:pt idx="177">
                  <c:v>47757</c:v>
                </c:pt>
                <c:pt idx="178">
                  <c:v>47788</c:v>
                </c:pt>
                <c:pt idx="179">
                  <c:v>47818</c:v>
                </c:pt>
                <c:pt idx="180">
                  <c:v>47849</c:v>
                </c:pt>
                <c:pt idx="181">
                  <c:v>47880</c:v>
                </c:pt>
                <c:pt idx="182">
                  <c:v>47908</c:v>
                </c:pt>
                <c:pt idx="183">
                  <c:v>47939</c:v>
                </c:pt>
                <c:pt idx="184">
                  <c:v>47969</c:v>
                </c:pt>
                <c:pt idx="185">
                  <c:v>48000</c:v>
                </c:pt>
                <c:pt idx="186">
                  <c:v>48030</c:v>
                </c:pt>
                <c:pt idx="187">
                  <c:v>48061</c:v>
                </c:pt>
                <c:pt idx="188">
                  <c:v>48092</c:v>
                </c:pt>
                <c:pt idx="189">
                  <c:v>48122</c:v>
                </c:pt>
                <c:pt idx="190">
                  <c:v>48153</c:v>
                </c:pt>
                <c:pt idx="191">
                  <c:v>48183</c:v>
                </c:pt>
                <c:pt idx="192">
                  <c:v>48214</c:v>
                </c:pt>
                <c:pt idx="193">
                  <c:v>48245</c:v>
                </c:pt>
                <c:pt idx="194">
                  <c:v>48274</c:v>
                </c:pt>
                <c:pt idx="195">
                  <c:v>48305</c:v>
                </c:pt>
                <c:pt idx="196">
                  <c:v>48335</c:v>
                </c:pt>
                <c:pt idx="197">
                  <c:v>48366</c:v>
                </c:pt>
                <c:pt idx="198">
                  <c:v>48396</c:v>
                </c:pt>
                <c:pt idx="199">
                  <c:v>48427</c:v>
                </c:pt>
                <c:pt idx="200">
                  <c:v>48458</c:v>
                </c:pt>
                <c:pt idx="201">
                  <c:v>48488</c:v>
                </c:pt>
                <c:pt idx="202">
                  <c:v>48519</c:v>
                </c:pt>
                <c:pt idx="203">
                  <c:v>48549</c:v>
                </c:pt>
                <c:pt idx="204">
                  <c:v>48580</c:v>
                </c:pt>
                <c:pt idx="205">
                  <c:v>48611</c:v>
                </c:pt>
                <c:pt idx="206">
                  <c:v>48639</c:v>
                </c:pt>
                <c:pt idx="207">
                  <c:v>48670</c:v>
                </c:pt>
                <c:pt idx="208">
                  <c:v>48700</c:v>
                </c:pt>
                <c:pt idx="209">
                  <c:v>48731</c:v>
                </c:pt>
                <c:pt idx="210">
                  <c:v>48761</c:v>
                </c:pt>
                <c:pt idx="211">
                  <c:v>48792</c:v>
                </c:pt>
                <c:pt idx="212">
                  <c:v>48823</c:v>
                </c:pt>
                <c:pt idx="213">
                  <c:v>48853</c:v>
                </c:pt>
                <c:pt idx="214">
                  <c:v>48884</c:v>
                </c:pt>
                <c:pt idx="215">
                  <c:v>48914</c:v>
                </c:pt>
                <c:pt idx="216">
                  <c:v>48945</c:v>
                </c:pt>
                <c:pt idx="217">
                  <c:v>48976</c:v>
                </c:pt>
                <c:pt idx="218">
                  <c:v>49004</c:v>
                </c:pt>
                <c:pt idx="219">
                  <c:v>49035</c:v>
                </c:pt>
                <c:pt idx="220">
                  <c:v>49065</c:v>
                </c:pt>
                <c:pt idx="221">
                  <c:v>49096</c:v>
                </c:pt>
                <c:pt idx="222">
                  <c:v>49126</c:v>
                </c:pt>
                <c:pt idx="223">
                  <c:v>49157</c:v>
                </c:pt>
                <c:pt idx="224">
                  <c:v>49188</c:v>
                </c:pt>
                <c:pt idx="225">
                  <c:v>49218</c:v>
                </c:pt>
                <c:pt idx="226">
                  <c:v>49249</c:v>
                </c:pt>
                <c:pt idx="227">
                  <c:v>49279</c:v>
                </c:pt>
                <c:pt idx="228">
                  <c:v>49310</c:v>
                </c:pt>
                <c:pt idx="229">
                  <c:v>49341</c:v>
                </c:pt>
                <c:pt idx="230">
                  <c:v>49369</c:v>
                </c:pt>
                <c:pt idx="231">
                  <c:v>49400</c:v>
                </c:pt>
                <c:pt idx="232">
                  <c:v>49430</c:v>
                </c:pt>
                <c:pt idx="233">
                  <c:v>49461</c:v>
                </c:pt>
                <c:pt idx="234">
                  <c:v>49491</c:v>
                </c:pt>
                <c:pt idx="235">
                  <c:v>49522</c:v>
                </c:pt>
                <c:pt idx="236">
                  <c:v>49553</c:v>
                </c:pt>
                <c:pt idx="237">
                  <c:v>49583</c:v>
                </c:pt>
                <c:pt idx="238">
                  <c:v>49614</c:v>
                </c:pt>
                <c:pt idx="239">
                  <c:v>49644</c:v>
                </c:pt>
                <c:pt idx="240">
                  <c:v>49675</c:v>
                </c:pt>
                <c:pt idx="241">
                  <c:v>49706</c:v>
                </c:pt>
                <c:pt idx="242">
                  <c:v>49735</c:v>
                </c:pt>
                <c:pt idx="243">
                  <c:v>49766</c:v>
                </c:pt>
                <c:pt idx="244">
                  <c:v>49796</c:v>
                </c:pt>
                <c:pt idx="245">
                  <c:v>49827</c:v>
                </c:pt>
                <c:pt idx="246">
                  <c:v>49857</c:v>
                </c:pt>
                <c:pt idx="247">
                  <c:v>49888</c:v>
                </c:pt>
                <c:pt idx="248">
                  <c:v>49919</c:v>
                </c:pt>
                <c:pt idx="249">
                  <c:v>49949</c:v>
                </c:pt>
                <c:pt idx="250">
                  <c:v>49980</c:v>
                </c:pt>
                <c:pt idx="251">
                  <c:v>50010</c:v>
                </c:pt>
                <c:pt idx="252">
                  <c:v>50041</c:v>
                </c:pt>
                <c:pt idx="253">
                  <c:v>50072</c:v>
                </c:pt>
                <c:pt idx="254">
                  <c:v>50100</c:v>
                </c:pt>
                <c:pt idx="255">
                  <c:v>50131</c:v>
                </c:pt>
                <c:pt idx="256">
                  <c:v>50161</c:v>
                </c:pt>
                <c:pt idx="257">
                  <c:v>50192</c:v>
                </c:pt>
                <c:pt idx="258">
                  <c:v>50222</c:v>
                </c:pt>
                <c:pt idx="259">
                  <c:v>50253</c:v>
                </c:pt>
                <c:pt idx="260">
                  <c:v>50284</c:v>
                </c:pt>
                <c:pt idx="261">
                  <c:v>50314</c:v>
                </c:pt>
                <c:pt idx="262">
                  <c:v>50345</c:v>
                </c:pt>
                <c:pt idx="263">
                  <c:v>50375</c:v>
                </c:pt>
                <c:pt idx="264">
                  <c:v>50406</c:v>
                </c:pt>
                <c:pt idx="265">
                  <c:v>50437</c:v>
                </c:pt>
                <c:pt idx="266">
                  <c:v>50465</c:v>
                </c:pt>
                <c:pt idx="267">
                  <c:v>50496</c:v>
                </c:pt>
                <c:pt idx="268">
                  <c:v>50526</c:v>
                </c:pt>
                <c:pt idx="269">
                  <c:v>50557</c:v>
                </c:pt>
                <c:pt idx="270">
                  <c:v>50587</c:v>
                </c:pt>
                <c:pt idx="271">
                  <c:v>50618</c:v>
                </c:pt>
                <c:pt idx="272">
                  <c:v>50649</c:v>
                </c:pt>
                <c:pt idx="273">
                  <c:v>50679</c:v>
                </c:pt>
                <c:pt idx="274">
                  <c:v>50710</c:v>
                </c:pt>
                <c:pt idx="275">
                  <c:v>50740</c:v>
                </c:pt>
                <c:pt idx="276">
                  <c:v>50771</c:v>
                </c:pt>
                <c:pt idx="277">
                  <c:v>50802</c:v>
                </c:pt>
                <c:pt idx="278">
                  <c:v>50830</c:v>
                </c:pt>
                <c:pt idx="279">
                  <c:v>50861</c:v>
                </c:pt>
                <c:pt idx="280">
                  <c:v>50891</c:v>
                </c:pt>
                <c:pt idx="281">
                  <c:v>50922</c:v>
                </c:pt>
                <c:pt idx="282">
                  <c:v>50952</c:v>
                </c:pt>
                <c:pt idx="283">
                  <c:v>50983</c:v>
                </c:pt>
                <c:pt idx="284">
                  <c:v>51014</c:v>
                </c:pt>
                <c:pt idx="285">
                  <c:v>51044</c:v>
                </c:pt>
                <c:pt idx="286">
                  <c:v>51075</c:v>
                </c:pt>
                <c:pt idx="287">
                  <c:v>51105</c:v>
                </c:pt>
                <c:pt idx="288">
                  <c:v>51136</c:v>
                </c:pt>
                <c:pt idx="289">
                  <c:v>51167</c:v>
                </c:pt>
                <c:pt idx="290">
                  <c:v>51196</c:v>
                </c:pt>
                <c:pt idx="291">
                  <c:v>51227</c:v>
                </c:pt>
                <c:pt idx="292">
                  <c:v>51257</c:v>
                </c:pt>
                <c:pt idx="293">
                  <c:v>51288</c:v>
                </c:pt>
                <c:pt idx="294">
                  <c:v>51318</c:v>
                </c:pt>
                <c:pt idx="295">
                  <c:v>51349</c:v>
                </c:pt>
                <c:pt idx="296">
                  <c:v>51380</c:v>
                </c:pt>
                <c:pt idx="297">
                  <c:v>51410</c:v>
                </c:pt>
                <c:pt idx="298">
                  <c:v>51441</c:v>
                </c:pt>
                <c:pt idx="299">
                  <c:v>51471</c:v>
                </c:pt>
              </c:numCache>
            </c:numRef>
          </c:cat>
          <c:val>
            <c:numRef>
              <c:f>'Gráficas 26-27'!$C$8:$C$307</c:f>
              <c:numCache>
                <c:formatCode>_-* #,##0_-;\-* #,##0_-;_-* "-"??_-;_-@_-</c:formatCode>
                <c:ptCount val="300"/>
                <c:pt idx="0">
                  <c:v>1251.0163337186516</c:v>
                </c:pt>
                <c:pt idx="1">
                  <c:v>1292.3132328967467</c:v>
                </c:pt>
                <c:pt idx="2">
                  <c:v>1287.2938191311898</c:v>
                </c:pt>
                <c:pt idx="3">
                  <c:v>1174.2929450148879</c:v>
                </c:pt>
                <c:pt idx="4">
                  <c:v>1104.2921728869171</c:v>
                </c:pt>
                <c:pt idx="5">
                  <c:v>1180.1898633110193</c:v>
                </c:pt>
                <c:pt idx="6">
                  <c:v>960.89613949642126</c:v>
                </c:pt>
                <c:pt idx="7">
                  <c:v>883.77624737905148</c:v>
                </c:pt>
                <c:pt idx="8">
                  <c:v>791.09014573984268</c:v>
                </c:pt>
                <c:pt idx="9">
                  <c:v>838.17377659987301</c:v>
                </c:pt>
                <c:pt idx="10">
                  <c:v>1006.189912904374</c:v>
                </c:pt>
                <c:pt idx="11">
                  <c:v>998.76276563416741</c:v>
                </c:pt>
                <c:pt idx="12">
                  <c:v>1221.1735797560323</c:v>
                </c:pt>
                <c:pt idx="13">
                  <c:v>1283.5482799787746</c:v>
                </c:pt>
                <c:pt idx="14">
                  <c:v>1442.609347340881</c:v>
                </c:pt>
                <c:pt idx="15">
                  <c:v>1033.1214227609512</c:v>
                </c:pt>
                <c:pt idx="16">
                  <c:v>1088.7714968549751</c:v>
                </c:pt>
                <c:pt idx="17">
                  <c:v>1051.1983476679789</c:v>
                </c:pt>
                <c:pt idx="18">
                  <c:v>987.80829094069111</c:v>
                </c:pt>
                <c:pt idx="19">
                  <c:v>1105.1594009687544</c:v>
                </c:pt>
                <c:pt idx="20">
                  <c:v>1205.99928718858</c:v>
                </c:pt>
                <c:pt idx="21">
                  <c:v>1400.6789069160643</c:v>
                </c:pt>
                <c:pt idx="22">
                  <c:v>1504.7674064703965</c:v>
                </c:pt>
                <c:pt idx="23">
                  <c:v>1563.7339837462582</c:v>
                </c:pt>
                <c:pt idx="24">
                  <c:v>1514.69367161019</c:v>
                </c:pt>
                <c:pt idx="25">
                  <c:v>1350.4118047350562</c:v>
                </c:pt>
                <c:pt idx="26">
                  <c:v>1274.0040257244525</c:v>
                </c:pt>
                <c:pt idx="27">
                  <c:v>1138.1558232352988</c:v>
                </c:pt>
                <c:pt idx="28">
                  <c:v>1199.3411391084035</c:v>
                </c:pt>
                <c:pt idx="29">
                  <c:v>1373.8504056739753</c:v>
                </c:pt>
                <c:pt idx="30">
                  <c:v>1350.5070503054255</c:v>
                </c:pt>
                <c:pt idx="31">
                  <c:v>1420.1121290009214</c:v>
                </c:pt>
                <c:pt idx="32">
                  <c:v>1412.6323735213953</c:v>
                </c:pt>
                <c:pt idx="33">
                  <c:v>1413.5257813299004</c:v>
                </c:pt>
                <c:pt idx="34">
                  <c:v>1413.4913985955966</c:v>
                </c:pt>
                <c:pt idx="35">
                  <c:v>1414.3227831780159</c:v>
                </c:pt>
                <c:pt idx="36">
                  <c:v>1397.6392643956326</c:v>
                </c:pt>
                <c:pt idx="37">
                  <c:v>1393.2559177291373</c:v>
                </c:pt>
                <c:pt idx="38">
                  <c:v>1392.1244019777239</c:v>
                </c:pt>
                <c:pt idx="39">
                  <c:v>1388.0082172979792</c:v>
                </c:pt>
                <c:pt idx="40">
                  <c:v>1409.9365840133828</c:v>
                </c:pt>
                <c:pt idx="41">
                  <c:v>1408.6587741231949</c:v>
                </c:pt>
                <c:pt idx="42">
                  <c:v>1432.7400206879618</c:v>
                </c:pt>
                <c:pt idx="43">
                  <c:v>1428.4625577007214</c:v>
                </c:pt>
                <c:pt idx="44">
                  <c:v>1420.9388203668414</c:v>
                </c:pt>
                <c:pt idx="45">
                  <c:v>1444.7703441249785</c:v>
                </c:pt>
                <c:pt idx="46">
                  <c:v>1444.7352013949849</c:v>
                </c:pt>
                <c:pt idx="47">
                  <c:v>1468.5307559575363</c:v>
                </c:pt>
                <c:pt idx="48">
                  <c:v>1489.8359049182241</c:v>
                </c:pt>
                <c:pt idx="49">
                  <c:v>1511.4501446966531</c:v>
                </c:pt>
                <c:pt idx="50">
                  <c:v>1533.3779595202648</c:v>
                </c:pt>
                <c:pt idx="51">
                  <c:v>1555.6238986727706</c:v>
                </c:pt>
                <c:pt idx="52">
                  <c:v>1578.1925774379754</c:v>
                </c:pt>
                <c:pt idx="53">
                  <c:v>1601.0886780572939</c:v>
                </c:pt>
                <c:pt idx="54">
                  <c:v>1624.3169507011578</c:v>
                </c:pt>
                <c:pt idx="55">
                  <c:v>1647.8822144545163</c:v>
                </c:pt>
                <c:pt idx="56">
                  <c:v>1671.7893583166342</c:v>
                </c:pt>
                <c:pt idx="57">
                  <c:v>1696.0433422153947</c:v>
                </c:pt>
                <c:pt idx="58">
                  <c:v>1720.6491980363173</c:v>
                </c:pt>
                <c:pt idx="59">
                  <c:v>1745.6120306665055</c:v>
                </c:pt>
                <c:pt idx="60">
                  <c:v>1761.0060605365793</c:v>
                </c:pt>
                <c:pt idx="61">
                  <c:v>1776.5358457471743</c:v>
                </c:pt>
                <c:pt idx="62">
                  <c:v>1792.2025834839937</c:v>
                </c:pt>
                <c:pt idx="63">
                  <c:v>1808.0074814903635</c:v>
                </c:pt>
                <c:pt idx="64">
                  <c:v>1823.9517581603363</c:v>
                </c:pt>
                <c:pt idx="65">
                  <c:v>1840.036642632617</c:v>
                </c:pt>
                <c:pt idx="66">
                  <c:v>1856.2633748853168</c:v>
                </c:pt>
                <c:pt idx="67">
                  <c:v>1872.6332058315427</c:v>
                </c:pt>
                <c:pt idx="68">
                  <c:v>1889.1473974158298</c:v>
                </c:pt>
                <c:pt idx="69">
                  <c:v>1905.8072227114242</c:v>
                </c:pt>
                <c:pt idx="70">
                  <c:v>1922.6139660184238</c:v>
                </c:pt>
                <c:pt idx="71">
                  <c:v>1939.5689229627847</c:v>
                </c:pt>
                <c:pt idx="72">
                  <c:v>1946.3635011188715</c:v>
                </c:pt>
                <c:pt idx="73">
                  <c:v>1953.1818816218472</c:v>
                </c:pt>
                <c:pt idx="74">
                  <c:v>1960.0241478546245</c:v>
                </c:pt>
                <c:pt idx="75">
                  <c:v>1966.890383492218</c:v>
                </c:pt>
                <c:pt idx="76">
                  <c:v>1973.7806725027674</c:v>
                </c:pt>
                <c:pt idx="77">
                  <c:v>1980.6950991485644</c:v>
                </c:pt>
                <c:pt idx="78">
                  <c:v>1987.6337479870833</c:v>
                </c:pt>
                <c:pt idx="79">
                  <c:v>1994.5967038720148</c:v>
                </c:pt>
                <c:pt idx="80">
                  <c:v>2001.584051954304</c:v>
                </c:pt>
                <c:pt idx="81">
                  <c:v>2008.5958776831912</c:v>
                </c:pt>
                <c:pt idx="82">
                  <c:v>2015.6322668072576</c:v>
                </c:pt>
                <c:pt idx="83">
                  <c:v>2022.6933053754731</c:v>
                </c:pt>
                <c:pt idx="84">
                  <c:v>2027.2543329432149</c:v>
                </c:pt>
                <c:pt idx="85">
                  <c:v>2031.8256452992725</c:v>
                </c:pt>
                <c:pt idx="86">
                  <c:v>2036.4072656351022</c:v>
                </c:pt>
                <c:pt idx="87">
                  <c:v>2040.9992171944552</c:v>
                </c:pt>
                <c:pt idx="88">
                  <c:v>2045.6015232734956</c:v>
                </c:pt>
                <c:pt idx="89">
                  <c:v>2050.2142072209185</c:v>
                </c:pt>
                <c:pt idx="90">
                  <c:v>2054.8372924380692</c:v>
                </c:pt>
                <c:pt idx="91">
                  <c:v>2059.4708023790608</c:v>
                </c:pt>
                <c:pt idx="92">
                  <c:v>2064.1147605508941</c:v>
                </c:pt>
                <c:pt idx="93">
                  <c:v>2068.7691905135757</c:v>
                </c:pt>
                <c:pt idx="94">
                  <c:v>2073.4341158802399</c:v>
                </c:pt>
                <c:pt idx="95">
                  <c:v>2078.1095603172653</c:v>
                </c:pt>
                <c:pt idx="96">
                  <c:v>2066.1959457523335</c:v>
                </c:pt>
                <c:pt idx="97">
                  <c:v>2054.3506308645274</c:v>
                </c:pt>
                <c:pt idx="98">
                  <c:v>2042.5732240979621</c:v>
                </c:pt>
                <c:pt idx="99">
                  <c:v>2030.8633361415073</c:v>
                </c:pt>
                <c:pt idx="100">
                  <c:v>2019.2205799159171</c:v>
                </c:pt>
                <c:pt idx="101">
                  <c:v>2007.6445705610383</c:v>
                </c:pt>
                <c:pt idx="102">
                  <c:v>1996.1349254230838</c:v>
                </c:pt>
                <c:pt idx="103">
                  <c:v>1984.6912640419876</c:v>
                </c:pt>
                <c:pt idx="104">
                  <c:v>1973.3132081388264</c:v>
                </c:pt>
                <c:pt idx="105">
                  <c:v>1962.0003816033161</c:v>
                </c:pt>
                <c:pt idx="106">
                  <c:v>1950.7524104813785</c:v>
                </c:pt>
                <c:pt idx="107">
                  <c:v>1939.5689229627808</c:v>
                </c:pt>
                <c:pt idx="108">
                  <c:v>1934.8893002130073</c:v>
                </c:pt>
                <c:pt idx="109">
                  <c:v>1930.2209680489</c:v>
                </c:pt>
                <c:pt idx="110">
                  <c:v>1925.563899229518</c:v>
                </c:pt>
                <c:pt idx="111">
                  <c:v>1920.9180665796464</c:v>
                </c:pt>
                <c:pt idx="112">
                  <c:v>1916.2834429896343</c:v>
                </c:pt>
                <c:pt idx="113">
                  <c:v>1911.66000141524</c:v>
                </c:pt>
                <c:pt idx="114">
                  <c:v>1907.0477148774717</c:v>
                </c:pt>
                <c:pt idx="115">
                  <c:v>1902.4465564624297</c:v>
                </c:pt>
                <c:pt idx="116">
                  <c:v>1897.8564993211498</c:v>
                </c:pt>
                <c:pt idx="117">
                  <c:v>1893.2775166694471</c:v>
                </c:pt>
                <c:pt idx="118">
                  <c:v>1888.7095817877582</c:v>
                </c:pt>
                <c:pt idx="119">
                  <c:v>1884.1526680209879</c:v>
                </c:pt>
                <c:pt idx="120">
                  <c:v>1879.4711985771266</c:v>
                </c:pt>
                <c:pt idx="121">
                  <c:v>1874.8013609699663</c:v>
                </c:pt>
                <c:pt idx="122">
                  <c:v>1870.1431262984047</c:v>
                </c:pt>
                <c:pt idx="123">
                  <c:v>1865.4964657331498</c:v>
                </c:pt>
                <c:pt idx="124">
                  <c:v>1860.8613505165395</c:v>
                </c:pt>
                <c:pt idx="125">
                  <c:v>1856.2377519623651</c:v>
                </c:pt>
                <c:pt idx="126">
                  <c:v>1851.6256414556933</c:v>
                </c:pt>
                <c:pt idx="127">
                  <c:v>1847.0249904526886</c:v>
                </c:pt>
                <c:pt idx="128">
                  <c:v>1842.4357704804377</c:v>
                </c:pt>
                <c:pt idx="129">
                  <c:v>1837.8579531367716</c:v>
                </c:pt>
                <c:pt idx="130">
                  <c:v>1833.2915100900921</c:v>
                </c:pt>
                <c:pt idx="131">
                  <c:v>1828.7364130791946</c:v>
                </c:pt>
                <c:pt idx="132">
                  <c:v>1833.2915100900921</c:v>
                </c:pt>
                <c:pt idx="133">
                  <c:v>1837.8579531367716</c:v>
                </c:pt>
                <c:pt idx="134">
                  <c:v>1842.4357704804377</c:v>
                </c:pt>
                <c:pt idx="135">
                  <c:v>1847.0249904526888</c:v>
                </c:pt>
                <c:pt idx="136">
                  <c:v>1851.6256414556935</c:v>
                </c:pt>
                <c:pt idx="137">
                  <c:v>1856.2377519623656</c:v>
                </c:pt>
                <c:pt idx="138">
                  <c:v>1860.8613505165399</c:v>
                </c:pt>
                <c:pt idx="139">
                  <c:v>1865.4964657331502</c:v>
                </c:pt>
                <c:pt idx="140">
                  <c:v>1870.1431262984052</c:v>
                </c:pt>
                <c:pt idx="141">
                  <c:v>1874.8013609699667</c:v>
                </c:pt>
                <c:pt idx="142">
                  <c:v>1879.4711985771271</c:v>
                </c:pt>
                <c:pt idx="143">
                  <c:v>1884.1526680209884</c:v>
                </c:pt>
                <c:pt idx="144">
                  <c:v>1888.7095817877587</c:v>
                </c:pt>
                <c:pt idx="145">
                  <c:v>1893.2775166694473</c:v>
                </c:pt>
                <c:pt idx="146">
                  <c:v>1897.8564993211503</c:v>
                </c:pt>
                <c:pt idx="147">
                  <c:v>1902.4465564624302</c:v>
                </c:pt>
                <c:pt idx="148">
                  <c:v>1907.0477148774721</c:v>
                </c:pt>
                <c:pt idx="149">
                  <c:v>1911.6600014152402</c:v>
                </c:pt>
                <c:pt idx="150">
                  <c:v>1916.2834429896341</c:v>
                </c:pt>
                <c:pt idx="151">
                  <c:v>1920.9180665796457</c:v>
                </c:pt>
                <c:pt idx="152">
                  <c:v>1925.5638992295173</c:v>
                </c:pt>
                <c:pt idx="153">
                  <c:v>1930.2209680488988</c:v>
                </c:pt>
                <c:pt idx="154">
                  <c:v>1934.889300213006</c:v>
                </c:pt>
                <c:pt idx="155">
                  <c:v>1939.5689229627794</c:v>
                </c:pt>
                <c:pt idx="156">
                  <c:v>1946.3635011188662</c:v>
                </c:pt>
                <c:pt idx="157">
                  <c:v>1953.181881621842</c:v>
                </c:pt>
                <c:pt idx="158">
                  <c:v>1960.0241478546193</c:v>
                </c:pt>
                <c:pt idx="159">
                  <c:v>1966.8903834922128</c:v>
                </c:pt>
                <c:pt idx="160">
                  <c:v>1973.7806725027622</c:v>
                </c:pt>
                <c:pt idx="161">
                  <c:v>1980.6950991485592</c:v>
                </c:pt>
                <c:pt idx="162">
                  <c:v>1987.6337479870781</c:v>
                </c:pt>
                <c:pt idx="163">
                  <c:v>1994.5967038720096</c:v>
                </c:pt>
                <c:pt idx="164">
                  <c:v>2001.5840519542987</c:v>
                </c:pt>
                <c:pt idx="165">
                  <c:v>2008.595877683186</c:v>
                </c:pt>
                <c:pt idx="166">
                  <c:v>2015.6322668072523</c:v>
                </c:pt>
                <c:pt idx="167">
                  <c:v>2022.6933053754678</c:v>
                </c:pt>
                <c:pt idx="168">
                  <c:v>2027.2543329432096</c:v>
                </c:pt>
                <c:pt idx="169">
                  <c:v>2031.8256452992673</c:v>
                </c:pt>
                <c:pt idx="170">
                  <c:v>2036.407265635097</c:v>
                </c:pt>
                <c:pt idx="171">
                  <c:v>2040.99921719445</c:v>
                </c:pt>
                <c:pt idx="172">
                  <c:v>2045.6015232734903</c:v>
                </c:pt>
                <c:pt idx="173">
                  <c:v>2050.2142072209131</c:v>
                </c:pt>
                <c:pt idx="174">
                  <c:v>2054.8372924380637</c:v>
                </c:pt>
                <c:pt idx="175">
                  <c:v>2059.4708023790554</c:v>
                </c:pt>
                <c:pt idx="176">
                  <c:v>2064.1147605508886</c:v>
                </c:pt>
                <c:pt idx="177">
                  <c:v>2068.7691905135703</c:v>
                </c:pt>
                <c:pt idx="178">
                  <c:v>2073.4341158802345</c:v>
                </c:pt>
                <c:pt idx="179">
                  <c:v>2078.1095603172598</c:v>
                </c:pt>
                <c:pt idx="180">
                  <c:v>2082.6720823773885</c:v>
                </c:pt>
                <c:pt idx="181">
                  <c:v>2087.2446215260993</c:v>
                </c:pt>
                <c:pt idx="182">
                  <c:v>2091.8271997560669</c:v>
                </c:pt>
                <c:pt idx="183">
                  <c:v>2096.4198391082514</c:v>
                </c:pt>
                <c:pt idx="184">
                  <c:v>2101.022561672004</c:v>
                </c:pt>
                <c:pt idx="185">
                  <c:v>2105.6353895851739</c:v>
                </c:pt>
                <c:pt idx="186">
                  <c:v>2110.2583450342136</c:v>
                </c:pt>
                <c:pt idx="187">
                  <c:v>2114.8914502542866</c:v>
                </c:pt>
                <c:pt idx="188">
                  <c:v>2119.5347275293739</c:v>
                </c:pt>
                <c:pt idx="189">
                  <c:v>2124.1881991923815</c:v>
                </c:pt>
                <c:pt idx="190">
                  <c:v>2128.8518876252479</c:v>
                </c:pt>
                <c:pt idx="191">
                  <c:v>2133.5258152590509</c:v>
                </c:pt>
                <c:pt idx="192">
                  <c:v>2144.7408780616975</c:v>
                </c:pt>
                <c:pt idx="193">
                  <c:v>2156.0148938110428</c:v>
                </c:pt>
                <c:pt idx="194">
                  <c:v>2167.348172398345</c:v>
                </c:pt>
                <c:pt idx="195">
                  <c:v>2178.7410253438329</c:v>
                </c:pt>
                <c:pt idx="196">
                  <c:v>2190.193765805268</c:v>
                </c:pt>
                <c:pt idx="197">
                  <c:v>2201.7067085865524</c:v>
                </c:pt>
                <c:pt idx="198">
                  <c:v>2213.2801701463827</c:v>
                </c:pt>
                <c:pt idx="199">
                  <c:v>2224.9144686069476</c:v>
                </c:pt>
                <c:pt idx="200">
                  <c:v>2236.6099237626727</c:v>
                </c:pt>
                <c:pt idx="201">
                  <c:v>2248.3668570890104</c:v>
                </c:pt>
                <c:pt idx="202">
                  <c:v>2260.1855917512767</c:v>
                </c:pt>
                <c:pt idx="203">
                  <c:v>2272.0664526135342</c:v>
                </c:pt>
                <c:pt idx="204">
                  <c:v>2281.1022132632943</c:v>
                </c:pt>
                <c:pt idx="205">
                  <c:v>2290.1739081483515</c:v>
                </c:pt>
                <c:pt idx="206">
                  <c:v>2299.2816801752438</c:v>
                </c:pt>
                <c:pt idx="207">
                  <c:v>2308.425672818832</c:v>
                </c:pt>
                <c:pt idx="208">
                  <c:v>2317.6060301245607</c:v>
                </c:pt>
                <c:pt idx="209">
                  <c:v>2326.8228967107284</c:v>
                </c:pt>
                <c:pt idx="210">
                  <c:v>2336.0764177707638</c:v>
                </c:pt>
                <c:pt idx="211">
                  <c:v>2345.3667390755145</c:v>
                </c:pt>
                <c:pt idx="212">
                  <c:v>2354.6940069755433</c:v>
                </c:pt>
                <c:pt idx="213">
                  <c:v>2364.0583684034323</c:v>
                </c:pt>
                <c:pt idx="214">
                  <c:v>2373.4599708760993</c:v>
                </c:pt>
                <c:pt idx="215">
                  <c:v>2382.8989624971205</c:v>
                </c:pt>
                <c:pt idx="216">
                  <c:v>2396.328812245577</c:v>
                </c:pt>
                <c:pt idx="217">
                  <c:v>2409.8343516758478</c:v>
                </c:pt>
                <c:pt idx="218">
                  <c:v>2423.4160073696171</c:v>
                </c:pt>
                <c:pt idx="219">
                  <c:v>2437.0742083127543</c:v>
                </c:pt>
                <c:pt idx="220">
                  <c:v>2450.8093859088622</c:v>
                </c:pt>
                <c:pt idx="221">
                  <c:v>2464.6219739929043</c:v>
                </c:pt>
                <c:pt idx="222">
                  <c:v>2478.5124088449061</c:v>
                </c:pt>
                <c:pt idx="223">
                  <c:v>2492.481129203738</c:v>
                </c:pt>
                <c:pt idx="224">
                  <c:v>2506.5285762809704</c:v>
                </c:pt>
                <c:pt idx="225">
                  <c:v>2520.6551937748109</c:v>
                </c:pt>
                <c:pt idx="226">
                  <c:v>2534.8614278841196</c:v>
                </c:pt>
                <c:pt idx="227">
                  <c:v>2549.1477273225009</c:v>
                </c:pt>
                <c:pt idx="228">
                  <c:v>2555.9733370276872</c:v>
                </c:pt>
                <c:pt idx="229">
                  <c:v>2562.8172230168834</c:v>
                </c:pt>
                <c:pt idx="230">
                  <c:v>2569.6794342267517</c:v>
                </c:pt>
                <c:pt idx="231">
                  <c:v>2576.5600197249878</c:v>
                </c:pt>
                <c:pt idx="232">
                  <c:v>2583.4590287106703</c:v>
                </c:pt>
                <c:pt idx="233">
                  <c:v>2590.3765105146144</c:v>
                </c:pt>
                <c:pt idx="234">
                  <c:v>2597.3125145997237</c:v>
                </c:pt>
                <c:pt idx="235">
                  <c:v>2604.2670905613431</c:v>
                </c:pt>
                <c:pt idx="236">
                  <c:v>2611.2402881276153</c:v>
                </c:pt>
                <c:pt idx="237">
                  <c:v>2618.2321571598345</c:v>
                </c:pt>
                <c:pt idx="238">
                  <c:v>2625.2427476528037</c:v>
                </c:pt>
                <c:pt idx="239">
                  <c:v>2632.2721097351928</c:v>
                </c:pt>
                <c:pt idx="240">
                  <c:v>2639.3202936698963</c:v>
                </c:pt>
                <c:pt idx="241">
                  <c:v>2646.3873498543926</c:v>
                </c:pt>
                <c:pt idx="242">
                  <c:v>2653.4733288211046</c:v>
                </c:pt>
                <c:pt idx="243">
                  <c:v>2660.5782812377611</c:v>
                </c:pt>
                <c:pt idx="244">
                  <c:v>2667.7022579077593</c:v>
                </c:pt>
                <c:pt idx="245">
                  <c:v>2674.8453097705278</c:v>
                </c:pt>
                <c:pt idx="246">
                  <c:v>2682.0074879018907</c:v>
                </c:pt>
                <c:pt idx="247">
                  <c:v>2689.1888435144328</c:v>
                </c:pt>
                <c:pt idx="248">
                  <c:v>2696.3894279578658</c:v>
                </c:pt>
                <c:pt idx="249">
                  <c:v>2703.6092927193963</c:v>
                </c:pt>
                <c:pt idx="250">
                  <c:v>2710.8484894240928</c:v>
                </c:pt>
                <c:pt idx="251">
                  <c:v>2718.1070698352555</c:v>
                </c:pt>
                <c:pt idx="252">
                  <c:v>2725.3850858547862</c:v>
                </c:pt>
                <c:pt idx="253">
                  <c:v>2732.6825895235593</c:v>
                </c:pt>
                <c:pt idx="254">
                  <c:v>2739.9996330217946</c:v>
                </c:pt>
                <c:pt idx="255">
                  <c:v>2747.336268669429</c:v>
                </c:pt>
                <c:pt idx="256">
                  <c:v>2754.6925489264927</c:v>
                </c:pt>
                <c:pt idx="257">
                  <c:v>2762.068526393482</c:v>
                </c:pt>
                <c:pt idx="258">
                  <c:v>2769.4642538117369</c:v>
                </c:pt>
                <c:pt idx="259">
                  <c:v>2776.8797840638181</c:v>
                </c:pt>
                <c:pt idx="260">
                  <c:v>2784.3151701738848</c:v>
                </c:pt>
                <c:pt idx="261">
                  <c:v>2791.7704653080741</c:v>
                </c:pt>
                <c:pt idx="262">
                  <c:v>2799.2457227748805</c:v>
                </c:pt>
                <c:pt idx="263">
                  <c:v>2806.7409960255377</c:v>
                </c:pt>
                <c:pt idx="264">
                  <c:v>2814.2563386544011</c:v>
                </c:pt>
                <c:pt idx="265">
                  <c:v>2821.79180439933</c:v>
                </c:pt>
                <c:pt idx="266">
                  <c:v>2829.3474471420727</c:v>
                </c:pt>
                <c:pt idx="267">
                  <c:v>2836.9233209086519</c:v>
                </c:pt>
                <c:pt idx="268">
                  <c:v>2844.5194798697503</c:v>
                </c:pt>
                <c:pt idx="269">
                  <c:v>2852.1359783410981</c:v>
                </c:pt>
                <c:pt idx="270">
                  <c:v>2859.7728707838614</c:v>
                </c:pt>
                <c:pt idx="271">
                  <c:v>2867.4302118050323</c:v>
                </c:pt>
                <c:pt idx="272">
                  <c:v>2875.1080561578187</c:v>
                </c:pt>
                <c:pt idx="273">
                  <c:v>2882.8064587420358</c:v>
                </c:pt>
                <c:pt idx="274">
                  <c:v>2890.5254746044989</c:v>
                </c:pt>
                <c:pt idx="275">
                  <c:v>2898.2651589394168</c:v>
                </c:pt>
                <c:pt idx="276">
                  <c:v>2906.0255670887864</c:v>
                </c:pt>
                <c:pt idx="277">
                  <c:v>2913.8067545427889</c:v>
                </c:pt>
                <c:pt idx="278">
                  <c:v>2921.6087769401865</c:v>
                </c:pt>
                <c:pt idx="279">
                  <c:v>2929.4316900687195</c:v>
                </c:pt>
                <c:pt idx="280">
                  <c:v>2937.2755498655056</c:v>
                </c:pt>
                <c:pt idx="281">
                  <c:v>2945.1404124174405</c:v>
                </c:pt>
                <c:pt idx="282">
                  <c:v>2953.0263339615981</c:v>
                </c:pt>
                <c:pt idx="283">
                  <c:v>2960.9333708856334</c:v>
                </c:pt>
                <c:pt idx="284">
                  <c:v>2968.8615797281846</c:v>
                </c:pt>
                <c:pt idx="285">
                  <c:v>2976.8110171792782</c:v>
                </c:pt>
                <c:pt idx="286">
                  <c:v>2984.7817400807344</c:v>
                </c:pt>
                <c:pt idx="287">
                  <c:v>2992.7738054265733</c:v>
                </c:pt>
                <c:pt idx="288">
                  <c:v>3000.7872703634225</c:v>
                </c:pt>
                <c:pt idx="289">
                  <c:v>3008.8221921909253</c:v>
                </c:pt>
                <c:pt idx="290">
                  <c:v>3016.8786283621512</c:v>
                </c:pt>
                <c:pt idx="291">
                  <c:v>3024.9566364840057</c:v>
                </c:pt>
                <c:pt idx="292">
                  <c:v>3033.0562743176438</c:v>
                </c:pt>
                <c:pt idx="293">
                  <c:v>3041.1775997788809</c:v>
                </c:pt>
                <c:pt idx="294">
                  <c:v>3049.3206709386091</c:v>
                </c:pt>
                <c:pt idx="295">
                  <c:v>3057.4855460232106</c:v>
                </c:pt>
                <c:pt idx="296">
                  <c:v>3065.6722834149755</c:v>
                </c:pt>
                <c:pt idx="297">
                  <c:v>3073.8809416525178</c:v>
                </c:pt>
                <c:pt idx="298">
                  <c:v>3082.1115794311954</c:v>
                </c:pt>
                <c:pt idx="299">
                  <c:v>3090.3642556035293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24240"/>
        <c:axId val="-91335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26-27'!$D$7</c15:sqref>
                        </c15:formulaRef>
                      </c:ext>
                    </c:extLst>
                    <c:strCache>
                      <c:ptCount val="1"/>
                      <c:pt idx="0">
                        <c:v>Apiay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26-27'!$A$8:$A$307</c15:sqref>
                        </c15:formulaRef>
                      </c:ext>
                    </c:extLst>
                    <c:numCache>
                      <c:formatCode>mmm\-yy</c:formatCode>
                      <c:ptCount val="30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  <c:pt idx="120">
                        <c:v>46023</c:v>
                      </c:pt>
                      <c:pt idx="121">
                        <c:v>46054</c:v>
                      </c:pt>
                      <c:pt idx="122">
                        <c:v>46082</c:v>
                      </c:pt>
                      <c:pt idx="123">
                        <c:v>46113</c:v>
                      </c:pt>
                      <c:pt idx="124">
                        <c:v>46143</c:v>
                      </c:pt>
                      <c:pt idx="125">
                        <c:v>46174</c:v>
                      </c:pt>
                      <c:pt idx="126">
                        <c:v>46204</c:v>
                      </c:pt>
                      <c:pt idx="127">
                        <c:v>46235</c:v>
                      </c:pt>
                      <c:pt idx="128">
                        <c:v>46266</c:v>
                      </c:pt>
                      <c:pt idx="129">
                        <c:v>46296</c:v>
                      </c:pt>
                      <c:pt idx="130">
                        <c:v>46327</c:v>
                      </c:pt>
                      <c:pt idx="131">
                        <c:v>46357</c:v>
                      </c:pt>
                      <c:pt idx="132">
                        <c:v>46388</c:v>
                      </c:pt>
                      <c:pt idx="133">
                        <c:v>46419</c:v>
                      </c:pt>
                      <c:pt idx="134">
                        <c:v>46447</c:v>
                      </c:pt>
                      <c:pt idx="135">
                        <c:v>46478</c:v>
                      </c:pt>
                      <c:pt idx="136">
                        <c:v>46508</c:v>
                      </c:pt>
                      <c:pt idx="137">
                        <c:v>46539</c:v>
                      </c:pt>
                      <c:pt idx="138">
                        <c:v>46569</c:v>
                      </c:pt>
                      <c:pt idx="139">
                        <c:v>46600</c:v>
                      </c:pt>
                      <c:pt idx="140">
                        <c:v>46631</c:v>
                      </c:pt>
                      <c:pt idx="141">
                        <c:v>46661</c:v>
                      </c:pt>
                      <c:pt idx="142">
                        <c:v>46692</c:v>
                      </c:pt>
                      <c:pt idx="143">
                        <c:v>46722</c:v>
                      </c:pt>
                      <c:pt idx="144">
                        <c:v>46753</c:v>
                      </c:pt>
                      <c:pt idx="145">
                        <c:v>46784</c:v>
                      </c:pt>
                      <c:pt idx="146">
                        <c:v>46813</c:v>
                      </c:pt>
                      <c:pt idx="147">
                        <c:v>46844</c:v>
                      </c:pt>
                      <c:pt idx="148">
                        <c:v>46874</c:v>
                      </c:pt>
                      <c:pt idx="149">
                        <c:v>46905</c:v>
                      </c:pt>
                      <c:pt idx="150">
                        <c:v>46935</c:v>
                      </c:pt>
                      <c:pt idx="151">
                        <c:v>46966</c:v>
                      </c:pt>
                      <c:pt idx="152">
                        <c:v>46997</c:v>
                      </c:pt>
                      <c:pt idx="153">
                        <c:v>47027</c:v>
                      </c:pt>
                      <c:pt idx="154">
                        <c:v>47058</c:v>
                      </c:pt>
                      <c:pt idx="155">
                        <c:v>47088</c:v>
                      </c:pt>
                      <c:pt idx="156">
                        <c:v>47119</c:v>
                      </c:pt>
                      <c:pt idx="157">
                        <c:v>47150</c:v>
                      </c:pt>
                      <c:pt idx="158">
                        <c:v>47178</c:v>
                      </c:pt>
                      <c:pt idx="159">
                        <c:v>47209</c:v>
                      </c:pt>
                      <c:pt idx="160">
                        <c:v>47239</c:v>
                      </c:pt>
                      <c:pt idx="161">
                        <c:v>47270</c:v>
                      </c:pt>
                      <c:pt idx="162">
                        <c:v>47300</c:v>
                      </c:pt>
                      <c:pt idx="163">
                        <c:v>47331</c:v>
                      </c:pt>
                      <c:pt idx="164">
                        <c:v>47362</c:v>
                      </c:pt>
                      <c:pt idx="165">
                        <c:v>47392</c:v>
                      </c:pt>
                      <c:pt idx="166">
                        <c:v>47423</c:v>
                      </c:pt>
                      <c:pt idx="167">
                        <c:v>47453</c:v>
                      </c:pt>
                      <c:pt idx="168">
                        <c:v>47484</c:v>
                      </c:pt>
                      <c:pt idx="169">
                        <c:v>47515</c:v>
                      </c:pt>
                      <c:pt idx="170">
                        <c:v>47543</c:v>
                      </c:pt>
                      <c:pt idx="171">
                        <c:v>47574</c:v>
                      </c:pt>
                      <c:pt idx="172">
                        <c:v>47604</c:v>
                      </c:pt>
                      <c:pt idx="173">
                        <c:v>47635</c:v>
                      </c:pt>
                      <c:pt idx="174">
                        <c:v>47665</c:v>
                      </c:pt>
                      <c:pt idx="175">
                        <c:v>47696</c:v>
                      </c:pt>
                      <c:pt idx="176">
                        <c:v>47727</c:v>
                      </c:pt>
                      <c:pt idx="177">
                        <c:v>47757</c:v>
                      </c:pt>
                      <c:pt idx="178">
                        <c:v>47788</c:v>
                      </c:pt>
                      <c:pt idx="179">
                        <c:v>47818</c:v>
                      </c:pt>
                      <c:pt idx="180">
                        <c:v>47849</c:v>
                      </c:pt>
                      <c:pt idx="181">
                        <c:v>47880</c:v>
                      </c:pt>
                      <c:pt idx="182">
                        <c:v>47908</c:v>
                      </c:pt>
                      <c:pt idx="183">
                        <c:v>47939</c:v>
                      </c:pt>
                      <c:pt idx="184">
                        <c:v>47969</c:v>
                      </c:pt>
                      <c:pt idx="185">
                        <c:v>48000</c:v>
                      </c:pt>
                      <c:pt idx="186">
                        <c:v>48030</c:v>
                      </c:pt>
                      <c:pt idx="187">
                        <c:v>48061</c:v>
                      </c:pt>
                      <c:pt idx="188">
                        <c:v>48092</c:v>
                      </c:pt>
                      <c:pt idx="189">
                        <c:v>48122</c:v>
                      </c:pt>
                      <c:pt idx="190">
                        <c:v>48153</c:v>
                      </c:pt>
                      <c:pt idx="191">
                        <c:v>48183</c:v>
                      </c:pt>
                      <c:pt idx="192">
                        <c:v>48214</c:v>
                      </c:pt>
                      <c:pt idx="193">
                        <c:v>48245</c:v>
                      </c:pt>
                      <c:pt idx="194">
                        <c:v>48274</c:v>
                      </c:pt>
                      <c:pt idx="195">
                        <c:v>48305</c:v>
                      </c:pt>
                      <c:pt idx="196">
                        <c:v>48335</c:v>
                      </c:pt>
                      <c:pt idx="197">
                        <c:v>48366</c:v>
                      </c:pt>
                      <c:pt idx="198">
                        <c:v>48396</c:v>
                      </c:pt>
                      <c:pt idx="199">
                        <c:v>48427</c:v>
                      </c:pt>
                      <c:pt idx="200">
                        <c:v>48458</c:v>
                      </c:pt>
                      <c:pt idx="201">
                        <c:v>48488</c:v>
                      </c:pt>
                      <c:pt idx="202">
                        <c:v>48519</c:v>
                      </c:pt>
                      <c:pt idx="203">
                        <c:v>48549</c:v>
                      </c:pt>
                      <c:pt idx="204">
                        <c:v>48580</c:v>
                      </c:pt>
                      <c:pt idx="205">
                        <c:v>48611</c:v>
                      </c:pt>
                      <c:pt idx="206">
                        <c:v>48639</c:v>
                      </c:pt>
                      <c:pt idx="207">
                        <c:v>48670</c:v>
                      </c:pt>
                      <c:pt idx="208">
                        <c:v>48700</c:v>
                      </c:pt>
                      <c:pt idx="209">
                        <c:v>48731</c:v>
                      </c:pt>
                      <c:pt idx="210">
                        <c:v>48761</c:v>
                      </c:pt>
                      <c:pt idx="211">
                        <c:v>48792</c:v>
                      </c:pt>
                      <c:pt idx="212">
                        <c:v>48823</c:v>
                      </c:pt>
                      <c:pt idx="213">
                        <c:v>48853</c:v>
                      </c:pt>
                      <c:pt idx="214">
                        <c:v>48884</c:v>
                      </c:pt>
                      <c:pt idx="215">
                        <c:v>48914</c:v>
                      </c:pt>
                      <c:pt idx="216">
                        <c:v>48945</c:v>
                      </c:pt>
                      <c:pt idx="217">
                        <c:v>48976</c:v>
                      </c:pt>
                      <c:pt idx="218">
                        <c:v>49004</c:v>
                      </c:pt>
                      <c:pt idx="219">
                        <c:v>49035</c:v>
                      </c:pt>
                      <c:pt idx="220">
                        <c:v>49065</c:v>
                      </c:pt>
                      <c:pt idx="221">
                        <c:v>49096</c:v>
                      </c:pt>
                      <c:pt idx="222">
                        <c:v>49126</c:v>
                      </c:pt>
                      <c:pt idx="223">
                        <c:v>49157</c:v>
                      </c:pt>
                      <c:pt idx="224">
                        <c:v>49188</c:v>
                      </c:pt>
                      <c:pt idx="225">
                        <c:v>49218</c:v>
                      </c:pt>
                      <c:pt idx="226">
                        <c:v>49249</c:v>
                      </c:pt>
                      <c:pt idx="227">
                        <c:v>49279</c:v>
                      </c:pt>
                      <c:pt idx="228">
                        <c:v>49310</c:v>
                      </c:pt>
                      <c:pt idx="229">
                        <c:v>49341</c:v>
                      </c:pt>
                      <c:pt idx="230">
                        <c:v>49369</c:v>
                      </c:pt>
                      <c:pt idx="231">
                        <c:v>49400</c:v>
                      </c:pt>
                      <c:pt idx="232">
                        <c:v>49430</c:v>
                      </c:pt>
                      <c:pt idx="233">
                        <c:v>49461</c:v>
                      </c:pt>
                      <c:pt idx="234">
                        <c:v>49491</c:v>
                      </c:pt>
                      <c:pt idx="235">
                        <c:v>49522</c:v>
                      </c:pt>
                      <c:pt idx="236">
                        <c:v>49553</c:v>
                      </c:pt>
                      <c:pt idx="237">
                        <c:v>49583</c:v>
                      </c:pt>
                      <c:pt idx="238">
                        <c:v>49614</c:v>
                      </c:pt>
                      <c:pt idx="239">
                        <c:v>49644</c:v>
                      </c:pt>
                      <c:pt idx="240">
                        <c:v>49675</c:v>
                      </c:pt>
                      <c:pt idx="241">
                        <c:v>49706</c:v>
                      </c:pt>
                      <c:pt idx="242">
                        <c:v>49735</c:v>
                      </c:pt>
                      <c:pt idx="243">
                        <c:v>49766</c:v>
                      </c:pt>
                      <c:pt idx="244">
                        <c:v>49796</c:v>
                      </c:pt>
                      <c:pt idx="245">
                        <c:v>49827</c:v>
                      </c:pt>
                      <c:pt idx="246">
                        <c:v>49857</c:v>
                      </c:pt>
                      <c:pt idx="247">
                        <c:v>49888</c:v>
                      </c:pt>
                      <c:pt idx="248">
                        <c:v>49919</c:v>
                      </c:pt>
                      <c:pt idx="249">
                        <c:v>49949</c:v>
                      </c:pt>
                      <c:pt idx="250">
                        <c:v>49980</c:v>
                      </c:pt>
                      <c:pt idx="251">
                        <c:v>50010</c:v>
                      </c:pt>
                      <c:pt idx="252">
                        <c:v>50041</c:v>
                      </c:pt>
                      <c:pt idx="253">
                        <c:v>50072</c:v>
                      </c:pt>
                      <c:pt idx="254">
                        <c:v>50100</c:v>
                      </c:pt>
                      <c:pt idx="255">
                        <c:v>50131</c:v>
                      </c:pt>
                      <c:pt idx="256">
                        <c:v>50161</c:v>
                      </c:pt>
                      <c:pt idx="257">
                        <c:v>50192</c:v>
                      </c:pt>
                      <c:pt idx="258">
                        <c:v>50222</c:v>
                      </c:pt>
                      <c:pt idx="259">
                        <c:v>50253</c:v>
                      </c:pt>
                      <c:pt idx="260">
                        <c:v>50284</c:v>
                      </c:pt>
                      <c:pt idx="261">
                        <c:v>50314</c:v>
                      </c:pt>
                      <c:pt idx="262">
                        <c:v>50345</c:v>
                      </c:pt>
                      <c:pt idx="263">
                        <c:v>50375</c:v>
                      </c:pt>
                      <c:pt idx="264">
                        <c:v>50406</c:v>
                      </c:pt>
                      <c:pt idx="265">
                        <c:v>50437</c:v>
                      </c:pt>
                      <c:pt idx="266">
                        <c:v>50465</c:v>
                      </c:pt>
                      <c:pt idx="267">
                        <c:v>50496</c:v>
                      </c:pt>
                      <c:pt idx="268">
                        <c:v>50526</c:v>
                      </c:pt>
                      <c:pt idx="269">
                        <c:v>50557</c:v>
                      </c:pt>
                      <c:pt idx="270">
                        <c:v>50587</c:v>
                      </c:pt>
                      <c:pt idx="271">
                        <c:v>50618</c:v>
                      </c:pt>
                      <c:pt idx="272">
                        <c:v>50649</c:v>
                      </c:pt>
                      <c:pt idx="273">
                        <c:v>50679</c:v>
                      </c:pt>
                      <c:pt idx="274">
                        <c:v>50710</c:v>
                      </c:pt>
                      <c:pt idx="275">
                        <c:v>50740</c:v>
                      </c:pt>
                      <c:pt idx="276">
                        <c:v>50771</c:v>
                      </c:pt>
                      <c:pt idx="277">
                        <c:v>50802</c:v>
                      </c:pt>
                      <c:pt idx="278">
                        <c:v>50830</c:v>
                      </c:pt>
                      <c:pt idx="279">
                        <c:v>50861</c:v>
                      </c:pt>
                      <c:pt idx="280">
                        <c:v>50891</c:v>
                      </c:pt>
                      <c:pt idx="281">
                        <c:v>50922</c:v>
                      </c:pt>
                      <c:pt idx="282">
                        <c:v>50952</c:v>
                      </c:pt>
                      <c:pt idx="283">
                        <c:v>50983</c:v>
                      </c:pt>
                      <c:pt idx="284">
                        <c:v>51014</c:v>
                      </c:pt>
                      <c:pt idx="285">
                        <c:v>51044</c:v>
                      </c:pt>
                      <c:pt idx="286">
                        <c:v>51075</c:v>
                      </c:pt>
                      <c:pt idx="287">
                        <c:v>51105</c:v>
                      </c:pt>
                      <c:pt idx="288">
                        <c:v>51136</c:v>
                      </c:pt>
                      <c:pt idx="289">
                        <c:v>51167</c:v>
                      </c:pt>
                      <c:pt idx="290">
                        <c:v>51196</c:v>
                      </c:pt>
                      <c:pt idx="291">
                        <c:v>51227</c:v>
                      </c:pt>
                      <c:pt idx="292">
                        <c:v>51257</c:v>
                      </c:pt>
                      <c:pt idx="293">
                        <c:v>51288</c:v>
                      </c:pt>
                      <c:pt idx="294">
                        <c:v>51318</c:v>
                      </c:pt>
                      <c:pt idx="295">
                        <c:v>51349</c:v>
                      </c:pt>
                      <c:pt idx="296">
                        <c:v>51380</c:v>
                      </c:pt>
                      <c:pt idx="297">
                        <c:v>51410</c:v>
                      </c:pt>
                      <c:pt idx="298">
                        <c:v>51441</c:v>
                      </c:pt>
                      <c:pt idx="299">
                        <c:v>51471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26-27'!$D$32:$D$307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76"/>
                      <c:pt idx="0">
                        <c:v>1193.3419292515323</c:v>
                      </c:pt>
                      <c:pt idx="1">
                        <c:v>1049.6749620508015</c:v>
                      </c:pt>
                      <c:pt idx="2">
                        <c:v>977.12593771436798</c:v>
                      </c:pt>
                      <c:pt idx="3">
                        <c:v>865.55245180571012</c:v>
                      </c:pt>
                      <c:pt idx="4">
                        <c:v>912.20615718991132</c:v>
                      </c:pt>
                      <c:pt idx="5">
                        <c:v>1084.3777185913902</c:v>
                      </c:pt>
                      <c:pt idx="6">
                        <c:v>1083.7610248829919</c:v>
                      </c:pt>
                      <c:pt idx="7">
                        <c:v>1214.7346612772378</c:v>
                      </c:pt>
                      <c:pt idx="8">
                        <c:v>1208.336632520698</c:v>
                      </c:pt>
                      <c:pt idx="9">
                        <c:v>1209.1008351561691</c:v>
                      </c:pt>
                      <c:pt idx="10">
                        <c:v>1209.0714248735194</c:v>
                      </c:pt>
                      <c:pt idx="11">
                        <c:v>1209.7825741190559</c:v>
                      </c:pt>
                      <c:pt idx="12">
                        <c:v>1195.5118358279265</c:v>
                      </c:pt>
                      <c:pt idx="13">
                        <c:v>1191.7624113849904</c:v>
                      </c:pt>
                      <c:pt idx="14">
                        <c:v>1190.7945361201055</c:v>
                      </c:pt>
                      <c:pt idx="15">
                        <c:v>1187.2736365371818</c:v>
                      </c:pt>
                      <c:pt idx="16">
                        <c:v>1206.0307097079735</c:v>
                      </c:pt>
                      <c:pt idx="17">
                        <c:v>1204.937697450395</c:v>
                      </c:pt>
                      <c:pt idx="18">
                        <c:v>1225.5362996956735</c:v>
                      </c:pt>
                      <c:pt idx="19">
                        <c:v>1221.8774459708013</c:v>
                      </c:pt>
                      <c:pt idx="20">
                        <c:v>1215.4417960420599</c:v>
                      </c:pt>
                      <c:pt idx="21">
                        <c:v>1235.8267905427599</c:v>
                      </c:pt>
                      <c:pt idx="22">
                        <c:v>1235.7967301754529</c:v>
                      </c:pt>
                      <c:pt idx="23">
                        <c:v>1256.1509573672031</c:v>
                      </c:pt>
                      <c:pt idx="24">
                        <c:v>1274.3749429087036</c:v>
                      </c:pt>
                      <c:pt idx="25">
                        <c:v>1292.8633183685247</c:v>
                      </c:pt>
                      <c:pt idx="26">
                        <c:v>1311.6199194624462</c:v>
                      </c:pt>
                      <c:pt idx="27">
                        <c:v>1330.648637554041</c:v>
                      </c:pt>
                      <c:pt idx="28">
                        <c:v>1349.9534204620027</c:v>
                      </c:pt>
                      <c:pt idx="29">
                        <c:v>1369.5382732791843</c:v>
                      </c:pt>
                      <c:pt idx="30">
                        <c:v>1389.4072592035211</c:v>
                      </c:pt>
                      <c:pt idx="31">
                        <c:v>1409.5645003810071</c:v>
                      </c:pt>
                      <c:pt idx="32">
                        <c:v>1430.0141787609014</c:v>
                      </c:pt>
                      <c:pt idx="33">
                        <c:v>1450.7605369633425</c:v>
                      </c:pt>
                      <c:pt idx="34">
                        <c:v>1471.8078791595485</c:v>
                      </c:pt>
                      <c:pt idx="35">
                        <c:v>1493.1605719647885</c:v>
                      </c:pt>
                      <c:pt idx="36">
                        <c:v>1506.3283080034007</c:v>
                      </c:pt>
                      <c:pt idx="37">
                        <c:v>1519.6121663637769</c:v>
                      </c:pt>
                      <c:pt idx="38">
                        <c:v>1533.0131710939056</c:v>
                      </c:pt>
                      <c:pt idx="39">
                        <c:v>1546.532355272549</c:v>
                      </c:pt>
                      <c:pt idx="40">
                        <c:v>1560.1707610888811</c:v>
                      </c:pt>
                      <c:pt idx="41">
                        <c:v>1573.9294399228302</c:v>
                      </c:pt>
                      <c:pt idx="42">
                        <c:v>1587.8094524261294</c:v>
                      </c:pt>
                      <c:pt idx="43">
                        <c:v>1601.8118686040821</c:v>
                      </c:pt>
                      <c:pt idx="44">
                        <c:v>1615.9377678980479</c:v>
                      </c:pt>
                      <c:pt idx="45">
                        <c:v>1630.1882392686566</c:v>
                      </c:pt>
                      <c:pt idx="46">
                        <c:v>1644.5643812797557</c:v>
                      </c:pt>
                      <c:pt idx="47">
                        <c:v>1659.0673021830987</c:v>
                      </c:pt>
                      <c:pt idx="48">
                        <c:v>1664.8792443716093</c:v>
                      </c:pt>
                      <c:pt idx="49">
                        <c:v>1670.7115465973275</c:v>
                      </c:pt>
                      <c:pt idx="50">
                        <c:v>1676.5642801842794</c:v>
                      </c:pt>
                      <c:pt idx="51">
                        <c:v>1682.4375167063486</c:v>
                      </c:pt>
                      <c:pt idx="52">
                        <c:v>1688.3313279881522</c:v>
                      </c:pt>
                      <c:pt idx="53">
                        <c:v>1694.245786105919</c:v>
                      </c:pt>
                      <c:pt idx="54">
                        <c:v>1700.1809633883704</c:v>
                      </c:pt>
                      <c:pt idx="55">
                        <c:v>1706.1369324176055</c:v>
                      </c:pt>
                      <c:pt idx="56">
                        <c:v>1712.1137660299887</c:v>
                      </c:pt>
                      <c:pt idx="57">
                        <c:v>1718.1115373170398</c:v>
                      </c:pt>
                      <c:pt idx="58">
                        <c:v>1724.1303196263289</c:v>
                      </c:pt>
                      <c:pt idx="59">
                        <c:v>1730.1701865623722</c:v>
                      </c:pt>
                      <c:pt idx="60">
                        <c:v>1734.071595588063</c:v>
                      </c:pt>
                      <c:pt idx="61">
                        <c:v>1737.9818020098157</c:v>
                      </c:pt>
                      <c:pt idx="62">
                        <c:v>1741.9008256651241</c:v>
                      </c:pt>
                      <c:pt idx="63">
                        <c:v>1745.8286864362142</c:v>
                      </c:pt>
                      <c:pt idx="64">
                        <c:v>1749.7654042501449</c:v>
                      </c:pt>
                      <c:pt idx="65">
                        <c:v>1753.7109990789093</c:v>
                      </c:pt>
                      <c:pt idx="66">
                        <c:v>1757.6654909395359</c:v>
                      </c:pt>
                      <c:pt idx="67">
                        <c:v>1761.6288998941898</c:v>
                      </c:pt>
                      <c:pt idx="68">
                        <c:v>1765.6012460502752</c:v>
                      </c:pt>
                      <c:pt idx="69">
                        <c:v>1769.5825495605372</c:v>
                      </c:pt>
                      <c:pt idx="70">
                        <c:v>1773.5728306231636</c:v>
                      </c:pt>
                      <c:pt idx="71">
                        <c:v>1777.5721094818873</c:v>
                      </c:pt>
                      <c:pt idx="72">
                        <c:v>1767.3814489998158</c:v>
                      </c:pt>
                      <c:pt idx="73">
                        <c:v>1757.2492106546053</c:v>
                      </c:pt>
                      <c:pt idx="74">
                        <c:v>1747.1750595174185</c:v>
                      </c:pt>
                      <c:pt idx="75">
                        <c:v>1737.1586625795333</c:v>
                      </c:pt>
                      <c:pt idx="76">
                        <c:v>1727.1996887413372</c:v>
                      </c:pt>
                      <c:pt idx="77">
                        <c:v>1717.2978088013822</c:v>
                      </c:pt>
                      <c:pt idx="78">
                        <c:v>1707.4526954455021</c:v>
                      </c:pt>
                      <c:pt idx="79">
                        <c:v>1697.6640232359937</c:v>
                      </c:pt>
                      <c:pt idx="80">
                        <c:v>1687.9314686008581</c:v>
                      </c:pt>
                      <c:pt idx="81">
                        <c:v>1678.2547098231064</c:v>
                      </c:pt>
                      <c:pt idx="82">
                        <c:v>1668.6334270301234</c:v>
                      </c:pt>
                      <c:pt idx="83">
                        <c:v>1659.0673021830951</c:v>
                      </c:pt>
                      <c:pt idx="84">
                        <c:v>1655.0644492817185</c:v>
                      </c:pt>
                      <c:pt idx="85">
                        <c:v>1651.0712541147379</c:v>
                      </c:pt>
                      <c:pt idx="86">
                        <c:v>1647.0876933808145</c:v>
                      </c:pt>
                      <c:pt idx="87">
                        <c:v>1643.1137438348283</c:v>
                      </c:pt>
                      <c:pt idx="88">
                        <c:v>1639.1493822877428</c:v>
                      </c:pt>
                      <c:pt idx="89">
                        <c:v>1635.1945856064713</c:v>
                      </c:pt>
                      <c:pt idx="90">
                        <c:v>1631.2493307137388</c:v>
                      </c:pt>
                      <c:pt idx="91">
                        <c:v>1627.3135945879505</c:v>
                      </c:pt>
                      <c:pt idx="92">
                        <c:v>1623.3873542630554</c:v>
                      </c:pt>
                      <c:pt idx="93">
                        <c:v>1619.4705868284134</c:v>
                      </c:pt>
                      <c:pt idx="94">
                        <c:v>1615.563269428661</c:v>
                      </c:pt>
                      <c:pt idx="95">
                        <c:v>1611.6653792635782</c:v>
                      </c:pt>
                      <c:pt idx="96">
                        <c:v>1607.6609467381204</c:v>
                      </c:pt>
                      <c:pt idx="97">
                        <c:v>1603.6664638461641</c:v>
                      </c:pt>
                      <c:pt idx="98">
                        <c:v>1599.6819058663023</c:v>
                      </c:pt>
                      <c:pt idx="99">
                        <c:v>1595.7072481385521</c:v>
                      </c:pt>
                      <c:pt idx="100">
                        <c:v>1591.7424660642021</c:v>
                      </c:pt>
                      <c:pt idx="101">
                        <c:v>1587.78753510566</c:v>
                      </c:pt>
                      <c:pt idx="102">
                        <c:v>1583.8424307863013</c:v>
                      </c:pt>
                      <c:pt idx="103">
                        <c:v>1579.9071286903172</c:v>
                      </c:pt>
                      <c:pt idx="104">
                        <c:v>1575.9816044625641</c:v>
                      </c:pt>
                      <c:pt idx="105">
                        <c:v>1572.065833808412</c:v>
                      </c:pt>
                      <c:pt idx="106">
                        <c:v>1568.1597924935952</c:v>
                      </c:pt>
                      <c:pt idx="107">
                        <c:v>1564.2634563440615</c:v>
                      </c:pt>
                      <c:pt idx="108">
                        <c:v>1568.1597924935952</c:v>
                      </c:pt>
                      <c:pt idx="109">
                        <c:v>1572.065833808412</c:v>
                      </c:pt>
                      <c:pt idx="110">
                        <c:v>1575.9816044625641</c:v>
                      </c:pt>
                      <c:pt idx="111">
                        <c:v>1579.9071286903172</c:v>
                      </c:pt>
                      <c:pt idx="112">
                        <c:v>1583.8424307863013</c:v>
                      </c:pt>
                      <c:pt idx="113">
                        <c:v>1587.78753510566</c:v>
                      </c:pt>
                      <c:pt idx="114">
                        <c:v>1591.7424660642021</c:v>
                      </c:pt>
                      <c:pt idx="115">
                        <c:v>1595.7072481385521</c:v>
                      </c:pt>
                      <c:pt idx="116">
                        <c:v>1599.6819058663025</c:v>
                      </c:pt>
                      <c:pt idx="117">
                        <c:v>1603.6664638461643</c:v>
                      </c:pt>
                      <c:pt idx="118">
                        <c:v>1607.6609467381206</c:v>
                      </c:pt>
                      <c:pt idx="119">
                        <c:v>1611.6653792635786</c:v>
                      </c:pt>
                      <c:pt idx="120">
                        <c:v>1615.5632694286614</c:v>
                      </c:pt>
                      <c:pt idx="121">
                        <c:v>1619.4705868284136</c:v>
                      </c:pt>
                      <c:pt idx="122">
                        <c:v>1623.3873542630554</c:v>
                      </c:pt>
                      <c:pt idx="123">
                        <c:v>1627.3135945879503</c:v>
                      </c:pt>
                      <c:pt idx="124">
                        <c:v>1631.2493307137386</c:v>
                      </c:pt>
                      <c:pt idx="125">
                        <c:v>1635.1945856064708</c:v>
                      </c:pt>
                      <c:pt idx="126">
                        <c:v>1639.1493822877424</c:v>
                      </c:pt>
                      <c:pt idx="127">
                        <c:v>1643.1137438348273</c:v>
                      </c:pt>
                      <c:pt idx="128">
                        <c:v>1647.0876933808136</c:v>
                      </c:pt>
                      <c:pt idx="129">
                        <c:v>1651.0712541147368</c:v>
                      </c:pt>
                      <c:pt idx="130">
                        <c:v>1655.0644492817171</c:v>
                      </c:pt>
                      <c:pt idx="131">
                        <c:v>1659.0673021830935</c:v>
                      </c:pt>
                      <c:pt idx="132">
                        <c:v>1664.879244371604</c:v>
                      </c:pt>
                      <c:pt idx="133">
                        <c:v>1670.7115465973222</c:v>
                      </c:pt>
                      <c:pt idx="134">
                        <c:v>1676.5642801842741</c:v>
                      </c:pt>
                      <c:pt idx="135">
                        <c:v>1682.4375167063433</c:v>
                      </c:pt>
                      <c:pt idx="136">
                        <c:v>1688.331327988147</c:v>
                      </c:pt>
                      <c:pt idx="137">
                        <c:v>1694.2457861059138</c:v>
                      </c:pt>
                      <c:pt idx="138">
                        <c:v>1700.1809633883652</c:v>
                      </c:pt>
                      <c:pt idx="139">
                        <c:v>1706.1369324176003</c:v>
                      </c:pt>
                      <c:pt idx="140">
                        <c:v>1712.1137660299835</c:v>
                      </c:pt>
                      <c:pt idx="141">
                        <c:v>1718.1115373170346</c:v>
                      </c:pt>
                      <c:pt idx="142">
                        <c:v>1724.1303196263236</c:v>
                      </c:pt>
                      <c:pt idx="143">
                        <c:v>1730.170186562367</c:v>
                      </c:pt>
                      <c:pt idx="144">
                        <c:v>1734.0715955880578</c:v>
                      </c:pt>
                      <c:pt idx="145">
                        <c:v>1737.9818020098105</c:v>
                      </c:pt>
                      <c:pt idx="146">
                        <c:v>1741.9008256651189</c:v>
                      </c:pt>
                      <c:pt idx="147">
                        <c:v>1745.828686436209</c:v>
                      </c:pt>
                      <c:pt idx="148">
                        <c:v>1749.7654042501397</c:v>
                      </c:pt>
                      <c:pt idx="149">
                        <c:v>1753.710999078904</c:v>
                      </c:pt>
                      <c:pt idx="150">
                        <c:v>1757.6654909395306</c:v>
                      </c:pt>
                      <c:pt idx="151">
                        <c:v>1761.6288998941845</c:v>
                      </c:pt>
                      <c:pt idx="152">
                        <c:v>1765.60124605027</c:v>
                      </c:pt>
                      <c:pt idx="153">
                        <c:v>1769.582549560532</c:v>
                      </c:pt>
                      <c:pt idx="154">
                        <c:v>1773.5728306231583</c:v>
                      </c:pt>
                      <c:pt idx="155">
                        <c:v>1777.5721094818821</c:v>
                      </c:pt>
                      <c:pt idx="156">
                        <c:v>1781.4747968655743</c:v>
                      </c:pt>
                      <c:pt idx="157">
                        <c:v>1785.3860526604908</c:v>
                      </c:pt>
                      <c:pt idx="158">
                        <c:v>1789.3058956787127</c:v>
                      </c:pt>
                      <c:pt idx="159">
                        <c:v>1793.2343447736228</c:v>
                      </c:pt>
                      <c:pt idx="160">
                        <c:v>1797.1714188399972</c:v>
                      </c:pt>
                      <c:pt idx="161">
                        <c:v>1801.1171368140958</c:v>
                      </c:pt>
                      <c:pt idx="162">
                        <c:v>1805.0715176737535</c:v>
                      </c:pt>
                      <c:pt idx="163">
                        <c:v>1809.0345804384708</c:v>
                      </c:pt>
                      <c:pt idx="164">
                        <c:v>1813.0063441695063</c:v>
                      </c:pt>
                      <c:pt idx="165">
                        <c:v>1816.9868279699676</c:v>
                      </c:pt>
                      <c:pt idx="166">
                        <c:v>1820.9760509849036</c:v>
                      </c:pt>
                      <c:pt idx="167">
                        <c:v>1824.9740324013965</c:v>
                      </c:pt>
                      <c:pt idx="168">
                        <c:v>1834.567166095959</c:v>
                      </c:pt>
                      <c:pt idx="169">
                        <c:v>1844.2107269267151</c:v>
                      </c:pt>
                      <c:pt idx="170">
                        <c:v>1853.9049799682637</c:v>
                      </c:pt>
                      <c:pt idx="171">
                        <c:v>1863.6501916885909</c:v>
                      </c:pt>
                      <c:pt idx="172">
                        <c:v>1873.4466299563949</c:v>
                      </c:pt>
                      <c:pt idx="173">
                        <c:v>1883.294564048449</c:v>
                      </c:pt>
                      <c:pt idx="174">
                        <c:v>1893.1942646570033</c:v>
                      </c:pt>
                      <c:pt idx="175">
                        <c:v>1903.1460038972245</c:v>
                      </c:pt>
                      <c:pt idx="176">
                        <c:v>1913.1500553146766</c:v>
                      </c:pt>
                      <c:pt idx="177">
                        <c:v>1923.2066938928394</c:v>
                      </c:pt>
                      <c:pt idx="178">
                        <c:v>1933.3161960606674</c:v>
                      </c:pt>
                      <c:pt idx="179">
                        <c:v>1943.4788397001873</c:v>
                      </c:pt>
                      <c:pt idx="180">
                        <c:v>1951.2078432261203</c:v>
                      </c:pt>
                      <c:pt idx="181">
                        <c:v>1958.9675841566927</c:v>
                      </c:pt>
                      <c:pt idx="182">
                        <c:v>1966.7581847312126</c:v>
                      </c:pt>
                      <c:pt idx="183">
                        <c:v>1974.5797676751206</c:v>
                      </c:pt>
                      <c:pt idx="184">
                        <c:v>1982.4324562019231</c:v>
                      </c:pt>
                      <c:pt idx="185">
                        <c:v>1990.3163740151329</c:v>
                      </c:pt>
                      <c:pt idx="186">
                        <c:v>1998.2316453102185</c:v>
                      </c:pt>
                      <c:pt idx="187">
                        <c:v>2006.17839477656</c:v>
                      </c:pt>
                      <c:pt idx="188">
                        <c:v>2014.1567475994138</c:v>
                      </c:pt>
                      <c:pt idx="189">
                        <c:v>2022.1668294618844</c:v>
                      </c:pt>
                      <c:pt idx="190">
                        <c:v>2030.2087665469039</c:v>
                      </c:pt>
                      <c:pt idx="191">
                        <c:v>2038.2826855392207</c:v>
                      </c:pt>
                      <c:pt idx="192">
                        <c:v>2049.7703023633039</c:v>
                      </c:pt>
                      <c:pt idx="193">
                        <c:v>2061.3226625820271</c:v>
                      </c:pt>
                      <c:pt idx="194">
                        <c:v>2072.9401310845756</c:v>
                      </c:pt>
                      <c:pt idx="195">
                        <c:v>2084.6230748166245</c:v>
                      </c:pt>
                      <c:pt idx="196">
                        <c:v>2096.3718627919297</c:v>
                      </c:pt>
                      <c:pt idx="197">
                        <c:v>2108.1868661039812</c:v>
                      </c:pt>
                      <c:pt idx="198">
                        <c:v>2120.0684579377266</c:v>
                      </c:pt>
                      <c:pt idx="199">
                        <c:v>2132.0170135813569</c:v>
                      </c:pt>
                      <c:pt idx="200">
                        <c:v>2144.0329104381613</c:v>
                      </c:pt>
                      <c:pt idx="201">
                        <c:v>2156.1165280384462</c:v>
                      </c:pt>
                      <c:pt idx="202">
                        <c:v>2168.268248051525</c:v>
                      </c:pt>
                      <c:pt idx="203">
                        <c:v>2180.4884542977716</c:v>
                      </c:pt>
                      <c:pt idx="204">
                        <c:v>2186.3269402341416</c:v>
                      </c:pt>
                      <c:pt idx="205">
                        <c:v>2192.1810593273676</c:v>
                      </c:pt>
                      <c:pt idx="206">
                        <c:v>2198.0508534368628</c:v>
                      </c:pt>
                      <c:pt idx="207">
                        <c:v>2203.9363645341227</c:v>
                      </c:pt>
                      <c:pt idx="208">
                        <c:v>2209.8376347030267</c:v>
                      </c:pt>
                      <c:pt idx="209">
                        <c:v>2215.7547061401374</c:v>
                      </c:pt>
                      <c:pt idx="210">
                        <c:v>2221.6876211550034</c:v>
                      </c:pt>
                      <c:pt idx="211">
                        <c:v>2227.6364221704612</c:v>
                      </c:pt>
                      <c:pt idx="212">
                        <c:v>2233.6011517229394</c:v>
                      </c:pt>
                      <c:pt idx="213">
                        <c:v>2239.5818524627625</c:v>
                      </c:pt>
                      <c:pt idx="214">
                        <c:v>2245.578567154455</c:v>
                      </c:pt>
                      <c:pt idx="215">
                        <c:v>2251.591338677048</c:v>
                      </c:pt>
                      <c:pt idx="216">
                        <c:v>2257.6202100243868</c:v>
                      </c:pt>
                      <c:pt idx="217">
                        <c:v>2263.6652243054355</c:v>
                      </c:pt>
                      <c:pt idx="218">
                        <c:v>2269.7264247445883</c:v>
                      </c:pt>
                      <c:pt idx="219">
                        <c:v>2275.8038546819766</c:v>
                      </c:pt>
                      <c:pt idx="220">
                        <c:v>2281.8975575737795</c:v>
                      </c:pt>
                      <c:pt idx="221">
                        <c:v>2288.0075769925352</c:v>
                      </c:pt>
                      <c:pt idx="222">
                        <c:v>2294.133956627451</c:v>
                      </c:pt>
                      <c:pt idx="223">
                        <c:v>2300.2767402847171</c:v>
                      </c:pt>
                      <c:pt idx="224">
                        <c:v>2306.43597188782</c:v>
                      </c:pt>
                      <c:pt idx="225">
                        <c:v>2312.6116954778545</c:v>
                      </c:pt>
                      <c:pt idx="226">
                        <c:v>2318.8039552138412</c:v>
                      </c:pt>
                      <c:pt idx="227">
                        <c:v>2325.0127953730407</c:v>
                      </c:pt>
                      <c:pt idx="228">
                        <c:v>2331.2382603512706</c:v>
                      </c:pt>
                      <c:pt idx="229">
                        <c:v>2337.4803946632233</c:v>
                      </c:pt>
                      <c:pt idx="230">
                        <c:v>2343.7392429427832</c:v>
                      </c:pt>
                      <c:pt idx="231">
                        <c:v>2350.0148499433471</c:v>
                      </c:pt>
                      <c:pt idx="232">
                        <c:v>2356.3072605381435</c:v>
                      </c:pt>
                      <c:pt idx="233">
                        <c:v>2362.6165197205542</c:v>
                      </c:pt>
                      <c:pt idx="234">
                        <c:v>2368.9426726044344</c:v>
                      </c:pt>
                      <c:pt idx="235">
                        <c:v>2375.2857644244377</c:v>
                      </c:pt>
                      <c:pt idx="236">
                        <c:v>2381.6458405363373</c:v>
                      </c:pt>
                      <c:pt idx="237">
                        <c:v>2388.0229464173512</c:v>
                      </c:pt>
                      <c:pt idx="238">
                        <c:v>2394.4171276664679</c:v>
                      </c:pt>
                      <c:pt idx="239">
                        <c:v>2400.8284300047717</c:v>
                      </c:pt>
                      <c:pt idx="240">
                        <c:v>2407.2568992757701</c:v>
                      </c:pt>
                      <c:pt idx="241">
                        <c:v>2413.7025814457211</c:v>
                      </c:pt>
                      <c:pt idx="242">
                        <c:v>2420.1655226039625</c:v>
                      </c:pt>
                      <c:pt idx="243">
                        <c:v>2426.6457689632402</c:v>
                      </c:pt>
                      <c:pt idx="244">
                        <c:v>2433.1433668600412</c:v>
                      </c:pt>
                      <c:pt idx="245">
                        <c:v>2439.6583627549217</c:v>
                      </c:pt>
                      <c:pt idx="246">
                        <c:v>2446.1908032328415</c:v>
                      </c:pt>
                      <c:pt idx="247">
                        <c:v>2452.7407350034969</c:v>
                      </c:pt>
                      <c:pt idx="248">
                        <c:v>2459.3082049016539</c:v>
                      </c:pt>
                      <c:pt idx="249">
                        <c:v>2465.8932598874835</c:v>
                      </c:pt>
                      <c:pt idx="250">
                        <c:v>2472.4959470468975</c:v>
                      </c:pt>
                      <c:pt idx="251">
                        <c:v>2479.1163135918855</c:v>
                      </c:pt>
                      <c:pt idx="252">
                        <c:v>2485.7544068608513</c:v>
                      </c:pt>
                      <c:pt idx="253">
                        <c:v>2492.4102743189528</c:v>
                      </c:pt>
                      <c:pt idx="254">
                        <c:v>2499.0839635584412</c:v>
                      </c:pt>
                      <c:pt idx="255">
                        <c:v>2505.7755222989999</c:v>
                      </c:pt>
                      <c:pt idx="256">
                        <c:v>2512.4849983880877</c:v>
                      </c:pt>
                      <c:pt idx="257">
                        <c:v>2519.2124398012793</c:v>
                      </c:pt>
                      <c:pt idx="258">
                        <c:v>2525.9578946426095</c:v>
                      </c:pt>
                      <c:pt idx="259">
                        <c:v>2532.7214111449171</c:v>
                      </c:pt>
                      <c:pt idx="260">
                        <c:v>2539.503037670188</c:v>
                      </c:pt>
                      <c:pt idx="261">
                        <c:v>2546.3028227099035</c:v>
                      </c:pt>
                      <c:pt idx="262">
                        <c:v>2553.1208148853852</c:v>
                      </c:pt>
                      <c:pt idx="263">
                        <c:v>2559.9570629481445</c:v>
                      </c:pt>
                      <c:pt idx="264">
                        <c:v>2566.8116157802287</c:v>
                      </c:pt>
                      <c:pt idx="265">
                        <c:v>2573.6845223945729</c:v>
                      </c:pt>
                      <c:pt idx="266">
                        <c:v>2580.5758319353486</c:v>
                      </c:pt>
                      <c:pt idx="267">
                        <c:v>2587.4855936783169</c:v>
                      </c:pt>
                      <c:pt idx="268">
                        <c:v>2594.4138570311793</c:v>
                      </c:pt>
                      <c:pt idx="269">
                        <c:v>2601.3606715339315</c:v>
                      </c:pt>
                      <c:pt idx="270">
                        <c:v>2608.3260868592183</c:v>
                      </c:pt>
                      <c:pt idx="271">
                        <c:v>2615.3101528126876</c:v>
                      </c:pt>
                      <c:pt idx="272">
                        <c:v>2622.312919333348</c:v>
                      </c:pt>
                      <c:pt idx="273">
                        <c:v>2629.3344364939235</c:v>
                      </c:pt>
                      <c:pt idx="274">
                        <c:v>2636.3747545012147</c:v>
                      </c:pt>
                      <c:pt idx="275">
                        <c:v>2643.4339236964552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26-27'!$E$7</c15:sqref>
                        </c15:formulaRef>
                      </c:ext>
                    </c:extLst>
                    <c:strCache>
                      <c:ptCount val="1"/>
                      <c:pt idx="0">
                        <c:v>Dina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26-27'!$A$8:$A$307</c15:sqref>
                        </c15:formulaRef>
                      </c:ext>
                    </c:extLst>
                    <c:numCache>
                      <c:formatCode>mmm\-yy</c:formatCode>
                      <c:ptCount val="30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  <c:pt idx="120">
                        <c:v>46023</c:v>
                      </c:pt>
                      <c:pt idx="121">
                        <c:v>46054</c:v>
                      </c:pt>
                      <c:pt idx="122">
                        <c:v>46082</c:v>
                      </c:pt>
                      <c:pt idx="123">
                        <c:v>46113</c:v>
                      </c:pt>
                      <c:pt idx="124">
                        <c:v>46143</c:v>
                      </c:pt>
                      <c:pt idx="125">
                        <c:v>46174</c:v>
                      </c:pt>
                      <c:pt idx="126">
                        <c:v>46204</c:v>
                      </c:pt>
                      <c:pt idx="127">
                        <c:v>46235</c:v>
                      </c:pt>
                      <c:pt idx="128">
                        <c:v>46266</c:v>
                      </c:pt>
                      <c:pt idx="129">
                        <c:v>46296</c:v>
                      </c:pt>
                      <c:pt idx="130">
                        <c:v>46327</c:v>
                      </c:pt>
                      <c:pt idx="131">
                        <c:v>46357</c:v>
                      </c:pt>
                      <c:pt idx="132">
                        <c:v>46388</c:v>
                      </c:pt>
                      <c:pt idx="133">
                        <c:v>46419</c:v>
                      </c:pt>
                      <c:pt idx="134">
                        <c:v>46447</c:v>
                      </c:pt>
                      <c:pt idx="135">
                        <c:v>46478</c:v>
                      </c:pt>
                      <c:pt idx="136">
                        <c:v>46508</c:v>
                      </c:pt>
                      <c:pt idx="137">
                        <c:v>46539</c:v>
                      </c:pt>
                      <c:pt idx="138">
                        <c:v>46569</c:v>
                      </c:pt>
                      <c:pt idx="139">
                        <c:v>46600</c:v>
                      </c:pt>
                      <c:pt idx="140">
                        <c:v>46631</c:v>
                      </c:pt>
                      <c:pt idx="141">
                        <c:v>46661</c:v>
                      </c:pt>
                      <c:pt idx="142">
                        <c:v>46692</c:v>
                      </c:pt>
                      <c:pt idx="143">
                        <c:v>46722</c:v>
                      </c:pt>
                      <c:pt idx="144">
                        <c:v>46753</c:v>
                      </c:pt>
                      <c:pt idx="145">
                        <c:v>46784</c:v>
                      </c:pt>
                      <c:pt idx="146">
                        <c:v>46813</c:v>
                      </c:pt>
                      <c:pt idx="147">
                        <c:v>46844</c:v>
                      </c:pt>
                      <c:pt idx="148">
                        <c:v>46874</c:v>
                      </c:pt>
                      <c:pt idx="149">
                        <c:v>46905</c:v>
                      </c:pt>
                      <c:pt idx="150">
                        <c:v>46935</c:v>
                      </c:pt>
                      <c:pt idx="151">
                        <c:v>46966</c:v>
                      </c:pt>
                      <c:pt idx="152">
                        <c:v>46997</c:v>
                      </c:pt>
                      <c:pt idx="153">
                        <c:v>47027</c:v>
                      </c:pt>
                      <c:pt idx="154">
                        <c:v>47058</c:v>
                      </c:pt>
                      <c:pt idx="155">
                        <c:v>47088</c:v>
                      </c:pt>
                      <c:pt idx="156">
                        <c:v>47119</c:v>
                      </c:pt>
                      <c:pt idx="157">
                        <c:v>47150</c:v>
                      </c:pt>
                      <c:pt idx="158">
                        <c:v>47178</c:v>
                      </c:pt>
                      <c:pt idx="159">
                        <c:v>47209</c:v>
                      </c:pt>
                      <c:pt idx="160">
                        <c:v>47239</c:v>
                      </c:pt>
                      <c:pt idx="161">
                        <c:v>47270</c:v>
                      </c:pt>
                      <c:pt idx="162">
                        <c:v>47300</c:v>
                      </c:pt>
                      <c:pt idx="163">
                        <c:v>47331</c:v>
                      </c:pt>
                      <c:pt idx="164">
                        <c:v>47362</c:v>
                      </c:pt>
                      <c:pt idx="165">
                        <c:v>47392</c:v>
                      </c:pt>
                      <c:pt idx="166">
                        <c:v>47423</c:v>
                      </c:pt>
                      <c:pt idx="167">
                        <c:v>47453</c:v>
                      </c:pt>
                      <c:pt idx="168">
                        <c:v>47484</c:v>
                      </c:pt>
                      <c:pt idx="169">
                        <c:v>47515</c:v>
                      </c:pt>
                      <c:pt idx="170">
                        <c:v>47543</c:v>
                      </c:pt>
                      <c:pt idx="171">
                        <c:v>47574</c:v>
                      </c:pt>
                      <c:pt idx="172">
                        <c:v>47604</c:v>
                      </c:pt>
                      <c:pt idx="173">
                        <c:v>47635</c:v>
                      </c:pt>
                      <c:pt idx="174">
                        <c:v>47665</c:v>
                      </c:pt>
                      <c:pt idx="175">
                        <c:v>47696</c:v>
                      </c:pt>
                      <c:pt idx="176">
                        <c:v>47727</c:v>
                      </c:pt>
                      <c:pt idx="177">
                        <c:v>47757</c:v>
                      </c:pt>
                      <c:pt idx="178">
                        <c:v>47788</c:v>
                      </c:pt>
                      <c:pt idx="179">
                        <c:v>47818</c:v>
                      </c:pt>
                      <c:pt idx="180">
                        <c:v>47849</c:v>
                      </c:pt>
                      <c:pt idx="181">
                        <c:v>47880</c:v>
                      </c:pt>
                      <c:pt idx="182">
                        <c:v>47908</c:v>
                      </c:pt>
                      <c:pt idx="183">
                        <c:v>47939</c:v>
                      </c:pt>
                      <c:pt idx="184">
                        <c:v>47969</c:v>
                      </c:pt>
                      <c:pt idx="185">
                        <c:v>48000</c:v>
                      </c:pt>
                      <c:pt idx="186">
                        <c:v>48030</c:v>
                      </c:pt>
                      <c:pt idx="187">
                        <c:v>48061</c:v>
                      </c:pt>
                      <c:pt idx="188">
                        <c:v>48092</c:v>
                      </c:pt>
                      <c:pt idx="189">
                        <c:v>48122</c:v>
                      </c:pt>
                      <c:pt idx="190">
                        <c:v>48153</c:v>
                      </c:pt>
                      <c:pt idx="191">
                        <c:v>48183</c:v>
                      </c:pt>
                      <c:pt idx="192">
                        <c:v>48214</c:v>
                      </c:pt>
                      <c:pt idx="193">
                        <c:v>48245</c:v>
                      </c:pt>
                      <c:pt idx="194">
                        <c:v>48274</c:v>
                      </c:pt>
                      <c:pt idx="195">
                        <c:v>48305</c:v>
                      </c:pt>
                      <c:pt idx="196">
                        <c:v>48335</c:v>
                      </c:pt>
                      <c:pt idx="197">
                        <c:v>48366</c:v>
                      </c:pt>
                      <c:pt idx="198">
                        <c:v>48396</c:v>
                      </c:pt>
                      <c:pt idx="199">
                        <c:v>48427</c:v>
                      </c:pt>
                      <c:pt idx="200">
                        <c:v>48458</c:v>
                      </c:pt>
                      <c:pt idx="201">
                        <c:v>48488</c:v>
                      </c:pt>
                      <c:pt idx="202">
                        <c:v>48519</c:v>
                      </c:pt>
                      <c:pt idx="203">
                        <c:v>48549</c:v>
                      </c:pt>
                      <c:pt idx="204">
                        <c:v>48580</c:v>
                      </c:pt>
                      <c:pt idx="205">
                        <c:v>48611</c:v>
                      </c:pt>
                      <c:pt idx="206">
                        <c:v>48639</c:v>
                      </c:pt>
                      <c:pt idx="207">
                        <c:v>48670</c:v>
                      </c:pt>
                      <c:pt idx="208">
                        <c:v>48700</c:v>
                      </c:pt>
                      <c:pt idx="209">
                        <c:v>48731</c:v>
                      </c:pt>
                      <c:pt idx="210">
                        <c:v>48761</c:v>
                      </c:pt>
                      <c:pt idx="211">
                        <c:v>48792</c:v>
                      </c:pt>
                      <c:pt idx="212">
                        <c:v>48823</c:v>
                      </c:pt>
                      <c:pt idx="213">
                        <c:v>48853</c:v>
                      </c:pt>
                      <c:pt idx="214">
                        <c:v>48884</c:v>
                      </c:pt>
                      <c:pt idx="215">
                        <c:v>48914</c:v>
                      </c:pt>
                      <c:pt idx="216">
                        <c:v>48945</c:v>
                      </c:pt>
                      <c:pt idx="217">
                        <c:v>48976</c:v>
                      </c:pt>
                      <c:pt idx="218">
                        <c:v>49004</c:v>
                      </c:pt>
                      <c:pt idx="219">
                        <c:v>49035</c:v>
                      </c:pt>
                      <c:pt idx="220">
                        <c:v>49065</c:v>
                      </c:pt>
                      <c:pt idx="221">
                        <c:v>49096</c:v>
                      </c:pt>
                      <c:pt idx="222">
                        <c:v>49126</c:v>
                      </c:pt>
                      <c:pt idx="223">
                        <c:v>49157</c:v>
                      </c:pt>
                      <c:pt idx="224">
                        <c:v>49188</c:v>
                      </c:pt>
                      <c:pt idx="225">
                        <c:v>49218</c:v>
                      </c:pt>
                      <c:pt idx="226">
                        <c:v>49249</c:v>
                      </c:pt>
                      <c:pt idx="227">
                        <c:v>49279</c:v>
                      </c:pt>
                      <c:pt idx="228">
                        <c:v>49310</c:v>
                      </c:pt>
                      <c:pt idx="229">
                        <c:v>49341</c:v>
                      </c:pt>
                      <c:pt idx="230">
                        <c:v>49369</c:v>
                      </c:pt>
                      <c:pt idx="231">
                        <c:v>49400</c:v>
                      </c:pt>
                      <c:pt idx="232">
                        <c:v>49430</c:v>
                      </c:pt>
                      <c:pt idx="233">
                        <c:v>49461</c:v>
                      </c:pt>
                      <c:pt idx="234">
                        <c:v>49491</c:v>
                      </c:pt>
                      <c:pt idx="235">
                        <c:v>49522</c:v>
                      </c:pt>
                      <c:pt idx="236">
                        <c:v>49553</c:v>
                      </c:pt>
                      <c:pt idx="237">
                        <c:v>49583</c:v>
                      </c:pt>
                      <c:pt idx="238">
                        <c:v>49614</c:v>
                      </c:pt>
                      <c:pt idx="239">
                        <c:v>49644</c:v>
                      </c:pt>
                      <c:pt idx="240">
                        <c:v>49675</c:v>
                      </c:pt>
                      <c:pt idx="241">
                        <c:v>49706</c:v>
                      </c:pt>
                      <c:pt idx="242">
                        <c:v>49735</c:v>
                      </c:pt>
                      <c:pt idx="243">
                        <c:v>49766</c:v>
                      </c:pt>
                      <c:pt idx="244">
                        <c:v>49796</c:v>
                      </c:pt>
                      <c:pt idx="245">
                        <c:v>49827</c:v>
                      </c:pt>
                      <c:pt idx="246">
                        <c:v>49857</c:v>
                      </c:pt>
                      <c:pt idx="247">
                        <c:v>49888</c:v>
                      </c:pt>
                      <c:pt idx="248">
                        <c:v>49919</c:v>
                      </c:pt>
                      <c:pt idx="249">
                        <c:v>49949</c:v>
                      </c:pt>
                      <c:pt idx="250">
                        <c:v>49980</c:v>
                      </c:pt>
                      <c:pt idx="251">
                        <c:v>50010</c:v>
                      </c:pt>
                      <c:pt idx="252">
                        <c:v>50041</c:v>
                      </c:pt>
                      <c:pt idx="253">
                        <c:v>50072</c:v>
                      </c:pt>
                      <c:pt idx="254">
                        <c:v>50100</c:v>
                      </c:pt>
                      <c:pt idx="255">
                        <c:v>50131</c:v>
                      </c:pt>
                      <c:pt idx="256">
                        <c:v>50161</c:v>
                      </c:pt>
                      <c:pt idx="257">
                        <c:v>50192</c:v>
                      </c:pt>
                      <c:pt idx="258">
                        <c:v>50222</c:v>
                      </c:pt>
                      <c:pt idx="259">
                        <c:v>50253</c:v>
                      </c:pt>
                      <c:pt idx="260">
                        <c:v>50284</c:v>
                      </c:pt>
                      <c:pt idx="261">
                        <c:v>50314</c:v>
                      </c:pt>
                      <c:pt idx="262">
                        <c:v>50345</c:v>
                      </c:pt>
                      <c:pt idx="263">
                        <c:v>50375</c:v>
                      </c:pt>
                      <c:pt idx="264">
                        <c:v>50406</c:v>
                      </c:pt>
                      <c:pt idx="265">
                        <c:v>50437</c:v>
                      </c:pt>
                      <c:pt idx="266">
                        <c:v>50465</c:v>
                      </c:pt>
                      <c:pt idx="267">
                        <c:v>50496</c:v>
                      </c:pt>
                      <c:pt idx="268">
                        <c:v>50526</c:v>
                      </c:pt>
                      <c:pt idx="269">
                        <c:v>50557</c:v>
                      </c:pt>
                      <c:pt idx="270">
                        <c:v>50587</c:v>
                      </c:pt>
                      <c:pt idx="271">
                        <c:v>50618</c:v>
                      </c:pt>
                      <c:pt idx="272">
                        <c:v>50649</c:v>
                      </c:pt>
                      <c:pt idx="273">
                        <c:v>50679</c:v>
                      </c:pt>
                      <c:pt idx="274">
                        <c:v>50710</c:v>
                      </c:pt>
                      <c:pt idx="275">
                        <c:v>50740</c:v>
                      </c:pt>
                      <c:pt idx="276">
                        <c:v>50771</c:v>
                      </c:pt>
                      <c:pt idx="277">
                        <c:v>50802</c:v>
                      </c:pt>
                      <c:pt idx="278">
                        <c:v>50830</c:v>
                      </c:pt>
                      <c:pt idx="279">
                        <c:v>50861</c:v>
                      </c:pt>
                      <c:pt idx="280">
                        <c:v>50891</c:v>
                      </c:pt>
                      <c:pt idx="281">
                        <c:v>50922</c:v>
                      </c:pt>
                      <c:pt idx="282">
                        <c:v>50952</c:v>
                      </c:pt>
                      <c:pt idx="283">
                        <c:v>50983</c:v>
                      </c:pt>
                      <c:pt idx="284">
                        <c:v>51014</c:v>
                      </c:pt>
                      <c:pt idx="285">
                        <c:v>51044</c:v>
                      </c:pt>
                      <c:pt idx="286">
                        <c:v>51075</c:v>
                      </c:pt>
                      <c:pt idx="287">
                        <c:v>51105</c:v>
                      </c:pt>
                      <c:pt idx="288">
                        <c:v>51136</c:v>
                      </c:pt>
                      <c:pt idx="289">
                        <c:v>51167</c:v>
                      </c:pt>
                      <c:pt idx="290">
                        <c:v>51196</c:v>
                      </c:pt>
                      <c:pt idx="291">
                        <c:v>51227</c:v>
                      </c:pt>
                      <c:pt idx="292">
                        <c:v>51257</c:v>
                      </c:pt>
                      <c:pt idx="293">
                        <c:v>51288</c:v>
                      </c:pt>
                      <c:pt idx="294">
                        <c:v>51318</c:v>
                      </c:pt>
                      <c:pt idx="295">
                        <c:v>51349</c:v>
                      </c:pt>
                      <c:pt idx="296">
                        <c:v>51380</c:v>
                      </c:pt>
                      <c:pt idx="297">
                        <c:v>51410</c:v>
                      </c:pt>
                      <c:pt idx="298">
                        <c:v>51441</c:v>
                      </c:pt>
                      <c:pt idx="299">
                        <c:v>51471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26-27'!$E$32:$E$307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76"/>
                      <c:pt idx="0">
                        <c:v>1193.1300979083176</c:v>
                      </c:pt>
                      <c:pt idx="1">
                        <c:v>1049.5289034519719</c:v>
                      </c:pt>
                      <c:pt idx="2">
                        <c:v>976.94565672039266</c:v>
                      </c:pt>
                      <c:pt idx="3">
                        <c:v>865.8685531878391</c:v>
                      </c:pt>
                      <c:pt idx="4">
                        <c:v>912.2264423922378</c:v>
                      </c:pt>
                      <c:pt idx="5">
                        <c:v>1084.3155265924665</c:v>
                      </c:pt>
                      <c:pt idx="6">
                        <c:v>1084.4899679362302</c:v>
                      </c:pt>
                      <c:pt idx="7">
                        <c:v>1216.5648524985154</c:v>
                      </c:pt>
                      <c:pt idx="8">
                        <c:v>1210.1571840927279</c:v>
                      </c:pt>
                      <c:pt idx="9">
                        <c:v>1210.9225381211734</c:v>
                      </c:pt>
                      <c:pt idx="10">
                        <c:v>1210.893083527249</c:v>
                      </c:pt>
                      <c:pt idx="11">
                        <c:v>1211.6053042323788</c:v>
                      </c:pt>
                      <c:pt idx="12">
                        <c:v>1197.3130648013098</c:v>
                      </c:pt>
                      <c:pt idx="13">
                        <c:v>1193.5579912533312</c:v>
                      </c:pt>
                      <c:pt idx="14">
                        <c:v>1192.5886577302197</c:v>
                      </c:pt>
                      <c:pt idx="15">
                        <c:v>1189.0624533513492</c:v>
                      </c:pt>
                      <c:pt idx="16">
                        <c:v>1207.8477870400534</c:v>
                      </c:pt>
                      <c:pt idx="17">
                        <c:v>1206.7531279854397</c:v>
                      </c:pt>
                      <c:pt idx="18">
                        <c:v>1227.3827653054566</c:v>
                      </c:pt>
                      <c:pt idx="19">
                        <c:v>1223.7183989347525</c:v>
                      </c:pt>
                      <c:pt idx="20">
                        <c:v>1217.273052674476</c:v>
                      </c:pt>
                      <c:pt idx="21">
                        <c:v>1237.6887604158287</c:v>
                      </c:pt>
                      <c:pt idx="22">
                        <c:v>1237.6586547577911</c:v>
                      </c:pt>
                      <c:pt idx="23">
                        <c:v>1258.043548834343</c:v>
                      </c:pt>
                      <c:pt idx="24">
                        <c:v>1276.2949917123449</c:v>
                      </c:pt>
                      <c:pt idx="25">
                        <c:v>1294.8112228541852</c:v>
                      </c:pt>
                      <c:pt idx="26">
                        <c:v>1313.5960837547602</c:v>
                      </c:pt>
                      <c:pt idx="27">
                        <c:v>1332.653471640602</c:v>
                      </c:pt>
                      <c:pt idx="28">
                        <c:v>1351.9873402784215</c:v>
                      </c:pt>
                      <c:pt idx="29">
                        <c:v>1371.6017007953822</c:v>
                      </c:pt>
                      <c:pt idx="30">
                        <c:v>1391.5006225112738</c:v>
                      </c:pt>
                      <c:pt idx="31">
                        <c:v>1411.6882337827599</c:v>
                      </c:pt>
                      <c:pt idx="32">
                        <c:v>1432.1687228598723</c:v>
                      </c:pt>
                      <c:pt idx="33">
                        <c:v>1452.9463387549322</c:v>
                      </c:pt>
                      <c:pt idx="34">
                        <c:v>1474.0253921240771</c:v>
                      </c:pt>
                      <c:pt idx="35">
                        <c:v>1495.4102561615775</c:v>
                      </c:pt>
                      <c:pt idx="36">
                        <c:v>1508.597831491576</c:v>
                      </c:pt>
                      <c:pt idx="37">
                        <c:v>1521.9017041001091</c:v>
                      </c:pt>
                      <c:pt idx="38">
                        <c:v>1535.3228995780573</c:v>
                      </c:pt>
                      <c:pt idx="39">
                        <c:v>1548.8624525606801</c:v>
                      </c:pt>
                      <c:pt idx="40">
                        <c:v>1562.5214068073756</c:v>
                      </c:pt>
                      <c:pt idx="41">
                        <c:v>1576.3008152821433</c:v>
                      </c:pt>
                      <c:pt idx="42">
                        <c:v>1590.2017402347572</c:v>
                      </c:pt>
                      <c:pt idx="43">
                        <c:v>1604.225253282654</c:v>
                      </c:pt>
                      <c:pt idx="44">
                        <c:v>1618.3724354935437</c:v>
                      </c:pt>
                      <c:pt idx="45">
                        <c:v>1632.6443774687484</c:v>
                      </c:pt>
                      <c:pt idx="46">
                        <c:v>1647.0421794272775</c:v>
                      </c:pt>
                      <c:pt idx="47">
                        <c:v>1661.5669512906418</c:v>
                      </c:pt>
                      <c:pt idx="48">
                        <c:v>1667.3876500956474</c:v>
                      </c:pt>
                      <c:pt idx="49">
                        <c:v>1673.2287396134991</c:v>
                      </c:pt>
                      <c:pt idx="50">
                        <c:v>1679.090291275684</c:v>
                      </c:pt>
                      <c:pt idx="51">
                        <c:v>1684.9723767639232</c:v>
                      </c:pt>
                      <c:pt idx="52">
                        <c:v>1690.8750680110491</c:v>
                      </c:pt>
                      <c:pt idx="53">
                        <c:v>1696.7984372018846</c:v>
                      </c:pt>
                      <c:pt idx="54">
                        <c:v>1702.7425567741259</c:v>
                      </c:pt>
                      <c:pt idx="55">
                        <c:v>1708.7074994192287</c:v>
                      </c:pt>
                      <c:pt idx="56">
                        <c:v>1714.693338083297</c:v>
                      </c:pt>
                      <c:pt idx="57">
                        <c:v>1720.7001459679745</c:v>
                      </c:pt>
                      <c:pt idx="58">
                        <c:v>1726.7279965313412</c:v>
                      </c:pt>
                      <c:pt idx="59">
                        <c:v>1732.7769634888102</c:v>
                      </c:pt>
                      <c:pt idx="60">
                        <c:v>1736.6842506085218</c:v>
                      </c:pt>
                      <c:pt idx="61">
                        <c:v>1740.6003483789736</c:v>
                      </c:pt>
                      <c:pt idx="62">
                        <c:v>1744.5252766675478</c:v>
                      </c:pt>
                      <c:pt idx="63">
                        <c:v>1748.4590553864259</c:v>
                      </c:pt>
                      <c:pt idx="64">
                        <c:v>1752.4017044926902</c:v>
                      </c:pt>
                      <c:pt idx="65">
                        <c:v>1756.3532439884248</c:v>
                      </c:pt>
                      <c:pt idx="66">
                        <c:v>1760.3136939208168</c:v>
                      </c:pt>
                      <c:pt idx="67">
                        <c:v>1764.2830743822585</c:v>
                      </c:pt>
                      <c:pt idx="68">
                        <c:v>1768.2614055104491</c:v>
                      </c:pt>
                      <c:pt idx="69">
                        <c:v>1772.2487074884966</c:v>
                      </c:pt>
                      <c:pt idx="70">
                        <c:v>1776.2450005450207</c:v>
                      </c:pt>
                      <c:pt idx="71">
                        <c:v>1780.2503049542552</c:v>
                      </c:pt>
                      <c:pt idx="72">
                        <c:v>1770.0442906192413</c:v>
                      </c:pt>
                      <c:pt idx="73">
                        <c:v>1759.8967864433421</c:v>
                      </c:pt>
                      <c:pt idx="74">
                        <c:v>1749.8074569930952</c:v>
                      </c:pt>
                      <c:pt idx="75">
                        <c:v>1739.7759687580492</c:v>
                      </c:pt>
                      <c:pt idx="76">
                        <c:v>1729.801990139737</c:v>
                      </c:pt>
                      <c:pt idx="77">
                        <c:v>1719.8851914407162</c:v>
                      </c:pt>
                      <c:pt idx="78">
                        <c:v>1710.0252448536698</c:v>
                      </c:pt>
                      <c:pt idx="79">
                        <c:v>1700.2218244505709</c:v>
                      </c:pt>
                      <c:pt idx="80">
                        <c:v>1690.4746061719079</c:v>
                      </c:pt>
                      <c:pt idx="81">
                        <c:v>1680.7832678159732</c:v>
                      </c:pt>
                      <c:pt idx="82">
                        <c:v>1671.1474890282136</c:v>
                      </c:pt>
                      <c:pt idx="83">
                        <c:v>1661.5669512906381</c:v>
                      </c:pt>
                      <c:pt idx="84">
                        <c:v>1657.5580674538862</c:v>
                      </c:pt>
                      <c:pt idx="85">
                        <c:v>1653.5588559024454</c:v>
                      </c:pt>
                      <c:pt idx="86">
                        <c:v>1649.5692932998695</c:v>
                      </c:pt>
                      <c:pt idx="87">
                        <c:v>1645.5893563660161</c:v>
                      </c:pt>
                      <c:pt idx="88">
                        <c:v>1641.6190218769107</c:v>
                      </c:pt>
                      <c:pt idx="89">
                        <c:v>1637.6582666646125</c:v>
                      </c:pt>
                      <c:pt idx="90">
                        <c:v>1633.7070676170777</c:v>
                      </c:pt>
                      <c:pt idx="91">
                        <c:v>1629.7654016780252</c:v>
                      </c:pt>
                      <c:pt idx="92">
                        <c:v>1625.8332458468026</c:v>
                      </c:pt>
                      <c:pt idx="93">
                        <c:v>1621.9105771782508</c:v>
                      </c:pt>
                      <c:pt idx="94">
                        <c:v>1617.9973727825711</c:v>
                      </c:pt>
                      <c:pt idx="95">
                        <c:v>1614.0936098251914</c:v>
                      </c:pt>
                      <c:pt idx="96">
                        <c:v>1610.083143984403</c:v>
                      </c:pt>
                      <c:pt idx="97">
                        <c:v>1606.0826427678237</c:v>
                      </c:pt>
                      <c:pt idx="98">
                        <c:v>1602.0920814167996</c:v>
                      </c:pt>
                      <c:pt idx="99">
                        <c:v>1598.1114352341936</c:v>
                      </c:pt>
                      <c:pt idx="100">
                        <c:v>1594.1406795842322</c:v>
                      </c:pt>
                      <c:pt idx="101">
                        <c:v>1590.1797898923537</c:v>
                      </c:pt>
                      <c:pt idx="102">
                        <c:v>1586.2287416450554</c:v>
                      </c:pt>
                      <c:pt idx="103">
                        <c:v>1582.2875103897422</c:v>
                      </c:pt>
                      <c:pt idx="104">
                        <c:v>1578.3560717345756</c:v>
                      </c:pt>
                      <c:pt idx="105">
                        <c:v>1574.4344013483221</c:v>
                      </c:pt>
                      <c:pt idx="106">
                        <c:v>1570.5224749602032</c:v>
                      </c:pt>
                      <c:pt idx="107">
                        <c:v>1566.6202683597444</c:v>
                      </c:pt>
                      <c:pt idx="108">
                        <c:v>1570.5224749602032</c:v>
                      </c:pt>
                      <c:pt idx="109">
                        <c:v>1574.4344013483224</c:v>
                      </c:pt>
                      <c:pt idx="110">
                        <c:v>1578.3560717345758</c:v>
                      </c:pt>
                      <c:pt idx="111">
                        <c:v>1582.2875103897425</c:v>
                      </c:pt>
                      <c:pt idx="112">
                        <c:v>1586.2287416450556</c:v>
                      </c:pt>
                      <c:pt idx="113">
                        <c:v>1590.1797898923539</c:v>
                      </c:pt>
                      <c:pt idx="114">
                        <c:v>1594.1406795842324</c:v>
                      </c:pt>
                      <c:pt idx="115">
                        <c:v>1598.1114352341938</c:v>
                      </c:pt>
                      <c:pt idx="116">
                        <c:v>1602.0920814167998</c:v>
                      </c:pt>
                      <c:pt idx="117">
                        <c:v>1606.0826427678239</c:v>
                      </c:pt>
                      <c:pt idx="118">
                        <c:v>1610.0831439844033</c:v>
                      </c:pt>
                      <c:pt idx="119">
                        <c:v>1614.0936098251916</c:v>
                      </c:pt>
                      <c:pt idx="120">
                        <c:v>1617.9973727825713</c:v>
                      </c:pt>
                      <c:pt idx="121">
                        <c:v>1621.9105771782511</c:v>
                      </c:pt>
                      <c:pt idx="122">
                        <c:v>1625.8332458468028</c:v>
                      </c:pt>
                      <c:pt idx="123">
                        <c:v>1629.7654016780255</c:v>
                      </c:pt>
                      <c:pt idx="124">
                        <c:v>1633.7070676170777</c:v>
                      </c:pt>
                      <c:pt idx="125">
                        <c:v>1637.6582666646123</c:v>
                      </c:pt>
                      <c:pt idx="126">
                        <c:v>1641.6190218769102</c:v>
                      </c:pt>
                      <c:pt idx="127">
                        <c:v>1645.5893563660152</c:v>
                      </c:pt>
                      <c:pt idx="128">
                        <c:v>1649.5692932998686</c:v>
                      </c:pt>
                      <c:pt idx="129">
                        <c:v>1653.5588559024443</c:v>
                      </c:pt>
                      <c:pt idx="130">
                        <c:v>1657.5580674538849</c:v>
                      </c:pt>
                      <c:pt idx="131">
                        <c:v>1661.5669512906366</c:v>
                      </c:pt>
                      <c:pt idx="132">
                        <c:v>1667.3876500956421</c:v>
                      </c:pt>
                      <c:pt idx="133">
                        <c:v>1673.2287396134939</c:v>
                      </c:pt>
                      <c:pt idx="134">
                        <c:v>1679.0902912756787</c:v>
                      </c:pt>
                      <c:pt idx="135">
                        <c:v>1684.972376763918</c:v>
                      </c:pt>
                      <c:pt idx="136">
                        <c:v>1690.8750680110438</c:v>
                      </c:pt>
                      <c:pt idx="137">
                        <c:v>1696.7984372018793</c:v>
                      </c:pt>
                      <c:pt idx="138">
                        <c:v>1702.7425567741207</c:v>
                      </c:pt>
                      <c:pt idx="139">
                        <c:v>1708.7074994192235</c:v>
                      </c:pt>
                      <c:pt idx="140">
                        <c:v>1714.6933380832916</c:v>
                      </c:pt>
                      <c:pt idx="141">
                        <c:v>1720.7001459679691</c:v>
                      </c:pt>
                      <c:pt idx="142">
                        <c:v>1726.7279965313357</c:v>
                      </c:pt>
                      <c:pt idx="143">
                        <c:v>1732.7769634888048</c:v>
                      </c:pt>
                      <c:pt idx="144">
                        <c:v>1736.6842506085163</c:v>
                      </c:pt>
                      <c:pt idx="145">
                        <c:v>1740.6003483789682</c:v>
                      </c:pt>
                      <c:pt idx="146">
                        <c:v>1744.5252766675424</c:v>
                      </c:pt>
                      <c:pt idx="147">
                        <c:v>1748.4590553864205</c:v>
                      </c:pt>
                      <c:pt idx="148">
                        <c:v>1752.4017044926848</c:v>
                      </c:pt>
                      <c:pt idx="149">
                        <c:v>1756.3532439884193</c:v>
                      </c:pt>
                      <c:pt idx="150">
                        <c:v>1760.3136939208114</c:v>
                      </c:pt>
                      <c:pt idx="151">
                        <c:v>1764.2830743822531</c:v>
                      </c:pt>
                      <c:pt idx="152">
                        <c:v>1768.2614055104436</c:v>
                      </c:pt>
                      <c:pt idx="153">
                        <c:v>1772.2487074884912</c:v>
                      </c:pt>
                      <c:pt idx="154">
                        <c:v>1776.2450005450153</c:v>
                      </c:pt>
                      <c:pt idx="155">
                        <c:v>1780.2503049542497</c:v>
                      </c:pt>
                      <c:pt idx="156">
                        <c:v>1784.1588723580128</c:v>
                      </c:pt>
                      <c:pt idx="157">
                        <c:v>1788.0760210826763</c:v>
                      </c:pt>
                      <c:pt idx="158">
                        <c:v>1792.0017699686646</c:v>
                      </c:pt>
                      <c:pt idx="159">
                        <c:v>1795.9361378977662</c:v>
                      </c:pt>
                      <c:pt idx="160">
                        <c:v>1799.8791437932252</c:v>
                      </c:pt>
                      <c:pt idx="161">
                        <c:v>1803.8308066198322</c:v>
                      </c:pt>
                      <c:pt idx="162">
                        <c:v>1807.7911453840147</c:v>
                      </c:pt>
                      <c:pt idx="163">
                        <c:v>1811.7601791339296</c:v>
                      </c:pt>
                      <c:pt idx="164">
                        <c:v>1815.737926959554</c:v>
                      </c:pt>
                      <c:pt idx="165">
                        <c:v>1819.7244079927775</c:v>
                      </c:pt>
                      <c:pt idx="166">
                        <c:v>1823.7196414074942</c:v>
                      </c:pt>
                      <c:pt idx="167">
                        <c:v>1827.7236464196944</c:v>
                      </c:pt>
                      <c:pt idx="168">
                        <c:v>1837.3312336979341</c:v>
                      </c:pt>
                      <c:pt idx="169">
                        <c:v>1846.9893240888789</c:v>
                      </c:pt>
                      <c:pt idx="170">
                        <c:v>1856.6981830665047</c:v>
                      </c:pt>
                      <c:pt idx="171">
                        <c:v>1866.4580775002742</c:v>
                      </c:pt>
                      <c:pt idx="172">
                        <c:v>1876.2692756624724</c:v>
                      </c:pt>
                      <c:pt idx="173">
                        <c:v>1886.1320472355812</c:v>
                      </c:pt>
                      <c:pt idx="174">
                        <c:v>1896.0466633196911</c:v>
                      </c:pt>
                      <c:pt idx="175">
                        <c:v>1906.0133964399542</c:v>
                      </c:pt>
                      <c:pt idx="176">
                        <c:v>1916.0325205540744</c:v>
                      </c:pt>
                      <c:pt idx="177">
                        <c:v>1926.1043110598378</c:v>
                      </c:pt>
                      <c:pt idx="178">
                        <c:v>1936.2290448026827</c:v>
                      </c:pt>
                      <c:pt idx="179">
                        <c:v>1946.4070000833099</c:v>
                      </c:pt>
                      <c:pt idx="180">
                        <c:v>1954.1476485839466</c:v>
                      </c:pt>
                      <c:pt idx="181">
                        <c:v>1961.919080800018</c:v>
                      </c:pt>
                      <c:pt idx="182">
                        <c:v>1969.7214191550052</c:v>
                      </c:pt>
                      <c:pt idx="183">
                        <c:v>1977.5547865592539</c:v>
                      </c:pt>
                      <c:pt idx="184">
                        <c:v>1985.4193064119115</c:v>
                      </c:pt>
                      <c:pt idx="185">
                        <c:v>1993.31510260287</c:v>
                      </c:pt>
                      <c:pt idx="186">
                        <c:v>2001.2422995147178</c:v>
                      </c:pt>
                      <c:pt idx="187">
                        <c:v>2009.2010220246998</c:v>
                      </c:pt>
                      <c:pt idx="188">
                        <c:v>2017.1913955066836</c:v>
                      </c:pt>
                      <c:pt idx="189">
                        <c:v>2025.2135458331354</c:v>
                      </c:pt>
                      <c:pt idx="190">
                        <c:v>2033.267599377102</c:v>
                      </c:pt>
                      <c:pt idx="191">
                        <c:v>2041.3536830142025</c:v>
                      </c:pt>
                      <c:pt idx="192">
                        <c:v>2052.8586077625059</c:v>
                      </c:pt>
                      <c:pt idx="193">
                        <c:v>2064.4283734516839</c:v>
                      </c:pt>
                      <c:pt idx="194">
                        <c:v>2076.0633455206857</c:v>
                      </c:pt>
                      <c:pt idx="195">
                        <c:v>2087.7638914680488</c:v>
                      </c:pt>
                      <c:pt idx="196">
                        <c:v>2099.5303808635063</c:v>
                      </c:pt>
                      <c:pt idx="197">
                        <c:v>2111.3631853596603</c:v>
                      </c:pt>
                      <c:pt idx="198">
                        <c:v>2123.2626787037207</c:v>
                      </c:pt>
                      <c:pt idx="199">
                        <c:v>2135.2292367493101</c:v>
                      </c:pt>
                      <c:pt idx="200">
                        <c:v>2147.2632374683353</c:v>
                      </c:pt>
                      <c:pt idx="201">
                        <c:v>2159.3650609629262</c:v>
                      </c:pt>
                      <c:pt idx="202">
                        <c:v>2171.5350894774415</c:v>
                      </c:pt>
                      <c:pt idx="203">
                        <c:v>2183.7737074105416</c:v>
                      </c:pt>
                      <c:pt idx="204">
                        <c:v>2189.6209899557898</c:v>
                      </c:pt>
                      <c:pt idx="205">
                        <c:v>2195.4839292117349</c:v>
                      </c:pt>
                      <c:pt idx="206">
                        <c:v>2201.3625671008572</c:v>
                      </c:pt>
                      <c:pt idx="207">
                        <c:v>2207.2569456578894</c:v>
                      </c:pt>
                      <c:pt idx="208">
                        <c:v>2213.1671070301168</c:v>
                      </c:pt>
                      <c:pt idx="209">
                        <c:v>2219.0930934776779</c:v>
                      </c:pt>
                      <c:pt idx="210">
                        <c:v>2225.0349473738675</c:v>
                      </c:pt>
                      <c:pt idx="211">
                        <c:v>2230.9927112054388</c:v>
                      </c:pt>
                      <c:pt idx="212">
                        <c:v>2236.9664275729083</c:v>
                      </c:pt>
                      <c:pt idx="213">
                        <c:v>2242.9561391908596</c:v>
                      </c:pt>
                      <c:pt idx="214">
                        <c:v>2248.9618888882492</c:v>
                      </c:pt>
                      <c:pt idx="215">
                        <c:v>2254.9837196087124</c:v>
                      </c:pt>
                      <c:pt idx="216">
                        <c:v>2261.0216744108711</c:v>
                      </c:pt>
                      <c:pt idx="217">
                        <c:v>2267.0757964686404</c:v>
                      </c:pt>
                      <c:pt idx="218">
                        <c:v>2273.1461290715388</c:v>
                      </c:pt>
                      <c:pt idx="219">
                        <c:v>2279.2327156249962</c:v>
                      </c:pt>
                      <c:pt idx="220">
                        <c:v>2285.3355996506657</c:v>
                      </c:pt>
                      <c:pt idx="221">
                        <c:v>2291.4548247867342</c:v>
                      </c:pt>
                      <c:pt idx="222">
                        <c:v>2297.5904347882342</c:v>
                      </c:pt>
                      <c:pt idx="223">
                        <c:v>2303.7424735273567</c:v>
                      </c:pt>
                      <c:pt idx="224">
                        <c:v>2309.9109849937654</c:v>
                      </c:pt>
                      <c:pt idx="225">
                        <c:v>2316.0960132949108</c:v>
                      </c:pt>
                      <c:pt idx="226">
                        <c:v>2322.2976026563456</c:v>
                      </c:pt>
                      <c:pt idx="227">
                        <c:v>2328.5157974220415</c:v>
                      </c:pt>
                      <c:pt idx="228">
                        <c:v>2334.7506420547052</c:v>
                      </c:pt>
                      <c:pt idx="229">
                        <c:v>2341.0021811360975</c:v>
                      </c:pt>
                      <c:pt idx="230">
                        <c:v>2347.2704593673511</c:v>
                      </c:pt>
                      <c:pt idx="231">
                        <c:v>2353.5555215692907</c:v>
                      </c:pt>
                      <c:pt idx="232">
                        <c:v>2359.8574126827539</c:v>
                      </c:pt>
                      <c:pt idx="233">
                        <c:v>2366.1761777689117</c:v>
                      </c:pt>
                      <c:pt idx="234">
                        <c:v>2372.5118620095909</c:v>
                      </c:pt>
                      <c:pt idx="235">
                        <c:v>2378.8645107075977</c:v>
                      </c:pt>
                      <c:pt idx="236">
                        <c:v>2385.2341692870414</c:v>
                      </c:pt>
                      <c:pt idx="237">
                        <c:v>2391.6208832936591</c:v>
                      </c:pt>
                      <c:pt idx="238">
                        <c:v>2398.0246983951411</c:v>
                      </c:pt>
                      <c:pt idx="239">
                        <c:v>2404.4456603814574</c:v>
                      </c:pt>
                      <c:pt idx="240">
                        <c:v>2410.8838151651862</c:v>
                      </c:pt>
                      <c:pt idx="241">
                        <c:v>2417.3392087818411</c:v>
                      </c:pt>
                      <c:pt idx="242">
                        <c:v>2423.8118873902008</c:v>
                      </c:pt>
                      <c:pt idx="243">
                        <c:v>2430.3018972726386</c:v>
                      </c:pt>
                      <c:pt idx="244">
                        <c:v>2436.809284835454</c:v>
                      </c:pt>
                      <c:pt idx="245">
                        <c:v>2443.3340966092037</c:v>
                      </c:pt>
                      <c:pt idx="246">
                        <c:v>2449.8763792490354</c:v>
                      </c:pt>
                      <c:pt idx="247">
                        <c:v>2456.436179535021</c:v>
                      </c:pt>
                      <c:pt idx="248">
                        <c:v>2463.0135443724903</c:v>
                      </c:pt>
                      <c:pt idx="249">
                        <c:v>2469.608520792367</c:v>
                      </c:pt>
                      <c:pt idx="250">
                        <c:v>2476.2211559515058</c:v>
                      </c:pt>
                      <c:pt idx="251">
                        <c:v>2482.8514971330283</c:v>
                      </c:pt>
                      <c:pt idx="252">
                        <c:v>2489.4995917466613</c:v>
                      </c:pt>
                      <c:pt idx="253">
                        <c:v>2496.1654873290768</c:v>
                      </c:pt>
                      <c:pt idx="254">
                        <c:v>2502.8492315442309</c:v>
                      </c:pt>
                      <c:pt idx="255">
                        <c:v>2509.5508721837045</c:v>
                      </c:pt>
                      <c:pt idx="256">
                        <c:v>2516.2704571670465</c:v>
                      </c:pt>
                      <c:pt idx="257">
                        <c:v>2523.0080345421143</c:v>
                      </c:pt>
                      <c:pt idx="258">
                        <c:v>2529.7636524854188</c:v>
                      </c:pt>
                      <c:pt idx="259">
                        <c:v>2536.5373593024688</c:v>
                      </c:pt>
                      <c:pt idx="260">
                        <c:v>2543.3292034281162</c:v>
                      </c:pt>
                      <c:pt idx="261">
                        <c:v>2550.1392334269021</c:v>
                      </c:pt>
                      <c:pt idx="262">
                        <c:v>2556.9674979934043</c:v>
                      </c:pt>
                      <c:pt idx="263">
                        <c:v>2563.8140459525853</c:v>
                      </c:pt>
                      <c:pt idx="264">
                        <c:v>2570.6789262601415</c:v>
                      </c:pt>
                      <c:pt idx="265">
                        <c:v>2577.562188002853</c:v>
                      </c:pt>
                      <c:pt idx="266">
                        <c:v>2584.463880398936</c:v>
                      </c:pt>
                      <c:pt idx="267">
                        <c:v>2591.3840527983925</c:v>
                      </c:pt>
                      <c:pt idx="268">
                        <c:v>2598.322754683365</c:v>
                      </c:pt>
                      <c:pt idx="269">
                        <c:v>2605.2800356684893</c:v>
                      </c:pt>
                      <c:pt idx="270">
                        <c:v>2612.2559455012497</c:v>
                      </c:pt>
                      <c:pt idx="271">
                        <c:v>2619.2505340623343</c:v>
                      </c:pt>
                      <c:pt idx="272">
                        <c:v>2626.2638513659922</c:v>
                      </c:pt>
                      <c:pt idx="273">
                        <c:v>2633.2959475603907</c:v>
                      </c:pt>
                      <c:pt idx="274">
                        <c:v>2640.3468729279743</c:v>
                      </c:pt>
                      <c:pt idx="275">
                        <c:v>2647.4166778858239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26-27'!$F$7</c15:sqref>
                        </c15:formulaRef>
                      </c:ext>
                    </c:extLst>
                    <c:strCache>
                      <c:ptCount val="1"/>
                      <c:pt idx="0">
                        <c:v>Cusiana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26-27'!$A$8:$A$307</c15:sqref>
                        </c15:formulaRef>
                      </c:ext>
                    </c:extLst>
                    <c:numCache>
                      <c:formatCode>mmm\-yy</c:formatCode>
                      <c:ptCount val="300"/>
                      <c:pt idx="0">
                        <c:v>42370</c:v>
                      </c:pt>
                      <c:pt idx="1">
                        <c:v>42401</c:v>
                      </c:pt>
                      <c:pt idx="2">
                        <c:v>42430</c:v>
                      </c:pt>
                      <c:pt idx="3">
                        <c:v>42461</c:v>
                      </c:pt>
                      <c:pt idx="4">
                        <c:v>42491</c:v>
                      </c:pt>
                      <c:pt idx="5">
                        <c:v>42522</c:v>
                      </c:pt>
                      <c:pt idx="6">
                        <c:v>42552</c:v>
                      </c:pt>
                      <c:pt idx="7">
                        <c:v>42583</c:v>
                      </c:pt>
                      <c:pt idx="8">
                        <c:v>42614</c:v>
                      </c:pt>
                      <c:pt idx="9">
                        <c:v>42644</c:v>
                      </c:pt>
                      <c:pt idx="10">
                        <c:v>42675</c:v>
                      </c:pt>
                      <c:pt idx="11">
                        <c:v>42705</c:v>
                      </c:pt>
                      <c:pt idx="12">
                        <c:v>42736</c:v>
                      </c:pt>
                      <c:pt idx="13">
                        <c:v>42767</c:v>
                      </c:pt>
                      <c:pt idx="14">
                        <c:v>42795</c:v>
                      </c:pt>
                      <c:pt idx="15">
                        <c:v>42826</c:v>
                      </c:pt>
                      <c:pt idx="16">
                        <c:v>42856</c:v>
                      </c:pt>
                      <c:pt idx="17">
                        <c:v>42887</c:v>
                      </c:pt>
                      <c:pt idx="18">
                        <c:v>42917</c:v>
                      </c:pt>
                      <c:pt idx="19">
                        <c:v>42948</c:v>
                      </c:pt>
                      <c:pt idx="20">
                        <c:v>42979</c:v>
                      </c:pt>
                      <c:pt idx="21">
                        <c:v>43009</c:v>
                      </c:pt>
                      <c:pt idx="22">
                        <c:v>43040</c:v>
                      </c:pt>
                      <c:pt idx="23">
                        <c:v>43070</c:v>
                      </c:pt>
                      <c:pt idx="24">
                        <c:v>43101</c:v>
                      </c:pt>
                      <c:pt idx="25">
                        <c:v>43132</c:v>
                      </c:pt>
                      <c:pt idx="26">
                        <c:v>43160</c:v>
                      </c:pt>
                      <c:pt idx="27">
                        <c:v>43191</c:v>
                      </c:pt>
                      <c:pt idx="28">
                        <c:v>43221</c:v>
                      </c:pt>
                      <c:pt idx="29">
                        <c:v>43252</c:v>
                      </c:pt>
                      <c:pt idx="30">
                        <c:v>43282</c:v>
                      </c:pt>
                      <c:pt idx="31">
                        <c:v>43313</c:v>
                      </c:pt>
                      <c:pt idx="32">
                        <c:v>43344</c:v>
                      </c:pt>
                      <c:pt idx="33">
                        <c:v>43374</c:v>
                      </c:pt>
                      <c:pt idx="34">
                        <c:v>43405</c:v>
                      </c:pt>
                      <c:pt idx="35">
                        <c:v>43435</c:v>
                      </c:pt>
                      <c:pt idx="36">
                        <c:v>43466</c:v>
                      </c:pt>
                      <c:pt idx="37">
                        <c:v>43497</c:v>
                      </c:pt>
                      <c:pt idx="38">
                        <c:v>43525</c:v>
                      </c:pt>
                      <c:pt idx="39">
                        <c:v>43556</c:v>
                      </c:pt>
                      <c:pt idx="40">
                        <c:v>43586</c:v>
                      </c:pt>
                      <c:pt idx="41">
                        <c:v>43617</c:v>
                      </c:pt>
                      <c:pt idx="42">
                        <c:v>43647</c:v>
                      </c:pt>
                      <c:pt idx="43">
                        <c:v>43678</c:v>
                      </c:pt>
                      <c:pt idx="44">
                        <c:v>43709</c:v>
                      </c:pt>
                      <c:pt idx="45">
                        <c:v>43739</c:v>
                      </c:pt>
                      <c:pt idx="46">
                        <c:v>43770</c:v>
                      </c:pt>
                      <c:pt idx="47">
                        <c:v>43800</c:v>
                      </c:pt>
                      <c:pt idx="48">
                        <c:v>43831</c:v>
                      </c:pt>
                      <c:pt idx="49">
                        <c:v>43862</c:v>
                      </c:pt>
                      <c:pt idx="50">
                        <c:v>43891</c:v>
                      </c:pt>
                      <c:pt idx="51">
                        <c:v>43922</c:v>
                      </c:pt>
                      <c:pt idx="52">
                        <c:v>43952</c:v>
                      </c:pt>
                      <c:pt idx="53">
                        <c:v>43983</c:v>
                      </c:pt>
                      <c:pt idx="54">
                        <c:v>44013</c:v>
                      </c:pt>
                      <c:pt idx="55">
                        <c:v>44044</c:v>
                      </c:pt>
                      <c:pt idx="56">
                        <c:v>44075</c:v>
                      </c:pt>
                      <c:pt idx="57">
                        <c:v>44105</c:v>
                      </c:pt>
                      <c:pt idx="58">
                        <c:v>44136</c:v>
                      </c:pt>
                      <c:pt idx="59">
                        <c:v>44166</c:v>
                      </c:pt>
                      <c:pt idx="60">
                        <c:v>44197</c:v>
                      </c:pt>
                      <c:pt idx="61">
                        <c:v>44228</c:v>
                      </c:pt>
                      <c:pt idx="62">
                        <c:v>44256</c:v>
                      </c:pt>
                      <c:pt idx="63">
                        <c:v>44287</c:v>
                      </c:pt>
                      <c:pt idx="64">
                        <c:v>44317</c:v>
                      </c:pt>
                      <c:pt idx="65">
                        <c:v>44348</c:v>
                      </c:pt>
                      <c:pt idx="66">
                        <c:v>44378</c:v>
                      </c:pt>
                      <c:pt idx="67">
                        <c:v>44409</c:v>
                      </c:pt>
                      <c:pt idx="68">
                        <c:v>44440</c:v>
                      </c:pt>
                      <c:pt idx="69">
                        <c:v>44470</c:v>
                      </c:pt>
                      <c:pt idx="70">
                        <c:v>44501</c:v>
                      </c:pt>
                      <c:pt idx="71">
                        <c:v>44531</c:v>
                      </c:pt>
                      <c:pt idx="72">
                        <c:v>44562</c:v>
                      </c:pt>
                      <c:pt idx="73">
                        <c:v>44593</c:v>
                      </c:pt>
                      <c:pt idx="74">
                        <c:v>44621</c:v>
                      </c:pt>
                      <c:pt idx="75">
                        <c:v>44652</c:v>
                      </c:pt>
                      <c:pt idx="76">
                        <c:v>44682</c:v>
                      </c:pt>
                      <c:pt idx="77">
                        <c:v>44713</c:v>
                      </c:pt>
                      <c:pt idx="78">
                        <c:v>44743</c:v>
                      </c:pt>
                      <c:pt idx="79">
                        <c:v>44774</c:v>
                      </c:pt>
                      <c:pt idx="80">
                        <c:v>44805</c:v>
                      </c:pt>
                      <c:pt idx="81">
                        <c:v>44835</c:v>
                      </c:pt>
                      <c:pt idx="82">
                        <c:v>44866</c:v>
                      </c:pt>
                      <c:pt idx="83">
                        <c:v>44896</c:v>
                      </c:pt>
                      <c:pt idx="84">
                        <c:v>44927</c:v>
                      </c:pt>
                      <c:pt idx="85">
                        <c:v>44958</c:v>
                      </c:pt>
                      <c:pt idx="86">
                        <c:v>44986</c:v>
                      </c:pt>
                      <c:pt idx="87">
                        <c:v>45017</c:v>
                      </c:pt>
                      <c:pt idx="88">
                        <c:v>45047</c:v>
                      </c:pt>
                      <c:pt idx="89">
                        <c:v>45078</c:v>
                      </c:pt>
                      <c:pt idx="90">
                        <c:v>45108</c:v>
                      </c:pt>
                      <c:pt idx="91">
                        <c:v>45139</c:v>
                      </c:pt>
                      <c:pt idx="92">
                        <c:v>45170</c:v>
                      </c:pt>
                      <c:pt idx="93">
                        <c:v>45200</c:v>
                      </c:pt>
                      <c:pt idx="94">
                        <c:v>45231</c:v>
                      </c:pt>
                      <c:pt idx="95">
                        <c:v>45261</c:v>
                      </c:pt>
                      <c:pt idx="96">
                        <c:v>45292</c:v>
                      </c:pt>
                      <c:pt idx="97">
                        <c:v>45323</c:v>
                      </c:pt>
                      <c:pt idx="98">
                        <c:v>45352</c:v>
                      </c:pt>
                      <c:pt idx="99">
                        <c:v>45383</c:v>
                      </c:pt>
                      <c:pt idx="100">
                        <c:v>45413</c:v>
                      </c:pt>
                      <c:pt idx="101">
                        <c:v>45444</c:v>
                      </c:pt>
                      <c:pt idx="102">
                        <c:v>45474</c:v>
                      </c:pt>
                      <c:pt idx="103">
                        <c:v>45505</c:v>
                      </c:pt>
                      <c:pt idx="104">
                        <c:v>45536</c:v>
                      </c:pt>
                      <c:pt idx="105">
                        <c:v>45566</c:v>
                      </c:pt>
                      <c:pt idx="106">
                        <c:v>45597</c:v>
                      </c:pt>
                      <c:pt idx="107">
                        <c:v>45627</c:v>
                      </c:pt>
                      <c:pt idx="108">
                        <c:v>45658</c:v>
                      </c:pt>
                      <c:pt idx="109">
                        <c:v>45689</c:v>
                      </c:pt>
                      <c:pt idx="110">
                        <c:v>45717</c:v>
                      </c:pt>
                      <c:pt idx="111">
                        <c:v>45748</c:v>
                      </c:pt>
                      <c:pt idx="112">
                        <c:v>45778</c:v>
                      </c:pt>
                      <c:pt idx="113">
                        <c:v>45809</c:v>
                      </c:pt>
                      <c:pt idx="114">
                        <c:v>45839</c:v>
                      </c:pt>
                      <c:pt idx="115">
                        <c:v>45870</c:v>
                      </c:pt>
                      <c:pt idx="116">
                        <c:v>45901</c:v>
                      </c:pt>
                      <c:pt idx="117">
                        <c:v>45931</c:v>
                      </c:pt>
                      <c:pt idx="118">
                        <c:v>45962</c:v>
                      </c:pt>
                      <c:pt idx="119">
                        <c:v>45992</c:v>
                      </c:pt>
                      <c:pt idx="120">
                        <c:v>46023</c:v>
                      </c:pt>
                      <c:pt idx="121">
                        <c:v>46054</c:v>
                      </c:pt>
                      <c:pt idx="122">
                        <c:v>46082</c:v>
                      </c:pt>
                      <c:pt idx="123">
                        <c:v>46113</c:v>
                      </c:pt>
                      <c:pt idx="124">
                        <c:v>46143</c:v>
                      </c:pt>
                      <c:pt idx="125">
                        <c:v>46174</c:v>
                      </c:pt>
                      <c:pt idx="126">
                        <c:v>46204</c:v>
                      </c:pt>
                      <c:pt idx="127">
                        <c:v>46235</c:v>
                      </c:pt>
                      <c:pt idx="128">
                        <c:v>46266</c:v>
                      </c:pt>
                      <c:pt idx="129">
                        <c:v>46296</c:v>
                      </c:pt>
                      <c:pt idx="130">
                        <c:v>46327</c:v>
                      </c:pt>
                      <c:pt idx="131">
                        <c:v>46357</c:v>
                      </c:pt>
                      <c:pt idx="132">
                        <c:v>46388</c:v>
                      </c:pt>
                      <c:pt idx="133">
                        <c:v>46419</c:v>
                      </c:pt>
                      <c:pt idx="134">
                        <c:v>46447</c:v>
                      </c:pt>
                      <c:pt idx="135">
                        <c:v>46478</c:v>
                      </c:pt>
                      <c:pt idx="136">
                        <c:v>46508</c:v>
                      </c:pt>
                      <c:pt idx="137">
                        <c:v>46539</c:v>
                      </c:pt>
                      <c:pt idx="138">
                        <c:v>46569</c:v>
                      </c:pt>
                      <c:pt idx="139">
                        <c:v>46600</c:v>
                      </c:pt>
                      <c:pt idx="140">
                        <c:v>46631</c:v>
                      </c:pt>
                      <c:pt idx="141">
                        <c:v>46661</c:v>
                      </c:pt>
                      <c:pt idx="142">
                        <c:v>46692</c:v>
                      </c:pt>
                      <c:pt idx="143">
                        <c:v>46722</c:v>
                      </c:pt>
                      <c:pt idx="144">
                        <c:v>46753</c:v>
                      </c:pt>
                      <c:pt idx="145">
                        <c:v>46784</c:v>
                      </c:pt>
                      <c:pt idx="146">
                        <c:v>46813</c:v>
                      </c:pt>
                      <c:pt idx="147">
                        <c:v>46844</c:v>
                      </c:pt>
                      <c:pt idx="148">
                        <c:v>46874</c:v>
                      </c:pt>
                      <c:pt idx="149">
                        <c:v>46905</c:v>
                      </c:pt>
                      <c:pt idx="150">
                        <c:v>46935</c:v>
                      </c:pt>
                      <c:pt idx="151">
                        <c:v>46966</c:v>
                      </c:pt>
                      <c:pt idx="152">
                        <c:v>46997</c:v>
                      </c:pt>
                      <c:pt idx="153">
                        <c:v>47027</c:v>
                      </c:pt>
                      <c:pt idx="154">
                        <c:v>47058</c:v>
                      </c:pt>
                      <c:pt idx="155">
                        <c:v>47088</c:v>
                      </c:pt>
                      <c:pt idx="156">
                        <c:v>47119</c:v>
                      </c:pt>
                      <c:pt idx="157">
                        <c:v>47150</c:v>
                      </c:pt>
                      <c:pt idx="158">
                        <c:v>47178</c:v>
                      </c:pt>
                      <c:pt idx="159">
                        <c:v>47209</c:v>
                      </c:pt>
                      <c:pt idx="160">
                        <c:v>47239</c:v>
                      </c:pt>
                      <c:pt idx="161">
                        <c:v>47270</c:v>
                      </c:pt>
                      <c:pt idx="162">
                        <c:v>47300</c:v>
                      </c:pt>
                      <c:pt idx="163">
                        <c:v>47331</c:v>
                      </c:pt>
                      <c:pt idx="164">
                        <c:v>47362</c:v>
                      </c:pt>
                      <c:pt idx="165">
                        <c:v>47392</c:v>
                      </c:pt>
                      <c:pt idx="166">
                        <c:v>47423</c:v>
                      </c:pt>
                      <c:pt idx="167">
                        <c:v>47453</c:v>
                      </c:pt>
                      <c:pt idx="168">
                        <c:v>47484</c:v>
                      </c:pt>
                      <c:pt idx="169">
                        <c:v>47515</c:v>
                      </c:pt>
                      <c:pt idx="170">
                        <c:v>47543</c:v>
                      </c:pt>
                      <c:pt idx="171">
                        <c:v>47574</c:v>
                      </c:pt>
                      <c:pt idx="172">
                        <c:v>47604</c:v>
                      </c:pt>
                      <c:pt idx="173">
                        <c:v>47635</c:v>
                      </c:pt>
                      <c:pt idx="174">
                        <c:v>47665</c:v>
                      </c:pt>
                      <c:pt idx="175">
                        <c:v>47696</c:v>
                      </c:pt>
                      <c:pt idx="176">
                        <c:v>47727</c:v>
                      </c:pt>
                      <c:pt idx="177">
                        <c:v>47757</c:v>
                      </c:pt>
                      <c:pt idx="178">
                        <c:v>47788</c:v>
                      </c:pt>
                      <c:pt idx="179">
                        <c:v>47818</c:v>
                      </c:pt>
                      <c:pt idx="180">
                        <c:v>47849</c:v>
                      </c:pt>
                      <c:pt idx="181">
                        <c:v>47880</c:v>
                      </c:pt>
                      <c:pt idx="182">
                        <c:v>47908</c:v>
                      </c:pt>
                      <c:pt idx="183">
                        <c:v>47939</c:v>
                      </c:pt>
                      <c:pt idx="184">
                        <c:v>47969</c:v>
                      </c:pt>
                      <c:pt idx="185">
                        <c:v>48000</c:v>
                      </c:pt>
                      <c:pt idx="186">
                        <c:v>48030</c:v>
                      </c:pt>
                      <c:pt idx="187">
                        <c:v>48061</c:v>
                      </c:pt>
                      <c:pt idx="188">
                        <c:v>48092</c:v>
                      </c:pt>
                      <c:pt idx="189">
                        <c:v>48122</c:v>
                      </c:pt>
                      <c:pt idx="190">
                        <c:v>48153</c:v>
                      </c:pt>
                      <c:pt idx="191">
                        <c:v>48183</c:v>
                      </c:pt>
                      <c:pt idx="192">
                        <c:v>48214</c:v>
                      </c:pt>
                      <c:pt idx="193">
                        <c:v>48245</c:v>
                      </c:pt>
                      <c:pt idx="194">
                        <c:v>48274</c:v>
                      </c:pt>
                      <c:pt idx="195">
                        <c:v>48305</c:v>
                      </c:pt>
                      <c:pt idx="196">
                        <c:v>48335</c:v>
                      </c:pt>
                      <c:pt idx="197">
                        <c:v>48366</c:v>
                      </c:pt>
                      <c:pt idx="198">
                        <c:v>48396</c:v>
                      </c:pt>
                      <c:pt idx="199">
                        <c:v>48427</c:v>
                      </c:pt>
                      <c:pt idx="200">
                        <c:v>48458</c:v>
                      </c:pt>
                      <c:pt idx="201">
                        <c:v>48488</c:v>
                      </c:pt>
                      <c:pt idx="202">
                        <c:v>48519</c:v>
                      </c:pt>
                      <c:pt idx="203">
                        <c:v>48549</c:v>
                      </c:pt>
                      <c:pt idx="204">
                        <c:v>48580</c:v>
                      </c:pt>
                      <c:pt idx="205">
                        <c:v>48611</c:v>
                      </c:pt>
                      <c:pt idx="206">
                        <c:v>48639</c:v>
                      </c:pt>
                      <c:pt idx="207">
                        <c:v>48670</c:v>
                      </c:pt>
                      <c:pt idx="208">
                        <c:v>48700</c:v>
                      </c:pt>
                      <c:pt idx="209">
                        <c:v>48731</c:v>
                      </c:pt>
                      <c:pt idx="210">
                        <c:v>48761</c:v>
                      </c:pt>
                      <c:pt idx="211">
                        <c:v>48792</c:v>
                      </c:pt>
                      <c:pt idx="212">
                        <c:v>48823</c:v>
                      </c:pt>
                      <c:pt idx="213">
                        <c:v>48853</c:v>
                      </c:pt>
                      <c:pt idx="214">
                        <c:v>48884</c:v>
                      </c:pt>
                      <c:pt idx="215">
                        <c:v>48914</c:v>
                      </c:pt>
                      <c:pt idx="216">
                        <c:v>48945</c:v>
                      </c:pt>
                      <c:pt idx="217">
                        <c:v>48976</c:v>
                      </c:pt>
                      <c:pt idx="218">
                        <c:v>49004</c:v>
                      </c:pt>
                      <c:pt idx="219">
                        <c:v>49035</c:v>
                      </c:pt>
                      <c:pt idx="220">
                        <c:v>49065</c:v>
                      </c:pt>
                      <c:pt idx="221">
                        <c:v>49096</c:v>
                      </c:pt>
                      <c:pt idx="222">
                        <c:v>49126</c:v>
                      </c:pt>
                      <c:pt idx="223">
                        <c:v>49157</c:v>
                      </c:pt>
                      <c:pt idx="224">
                        <c:v>49188</c:v>
                      </c:pt>
                      <c:pt idx="225">
                        <c:v>49218</c:v>
                      </c:pt>
                      <c:pt idx="226">
                        <c:v>49249</c:v>
                      </c:pt>
                      <c:pt idx="227">
                        <c:v>49279</c:v>
                      </c:pt>
                      <c:pt idx="228">
                        <c:v>49310</c:v>
                      </c:pt>
                      <c:pt idx="229">
                        <c:v>49341</c:v>
                      </c:pt>
                      <c:pt idx="230">
                        <c:v>49369</c:v>
                      </c:pt>
                      <c:pt idx="231">
                        <c:v>49400</c:v>
                      </c:pt>
                      <c:pt idx="232">
                        <c:v>49430</c:v>
                      </c:pt>
                      <c:pt idx="233">
                        <c:v>49461</c:v>
                      </c:pt>
                      <c:pt idx="234">
                        <c:v>49491</c:v>
                      </c:pt>
                      <c:pt idx="235">
                        <c:v>49522</c:v>
                      </c:pt>
                      <c:pt idx="236">
                        <c:v>49553</c:v>
                      </c:pt>
                      <c:pt idx="237">
                        <c:v>49583</c:v>
                      </c:pt>
                      <c:pt idx="238">
                        <c:v>49614</c:v>
                      </c:pt>
                      <c:pt idx="239">
                        <c:v>49644</c:v>
                      </c:pt>
                      <c:pt idx="240">
                        <c:v>49675</c:v>
                      </c:pt>
                      <c:pt idx="241">
                        <c:v>49706</c:v>
                      </c:pt>
                      <c:pt idx="242">
                        <c:v>49735</c:v>
                      </c:pt>
                      <c:pt idx="243">
                        <c:v>49766</c:v>
                      </c:pt>
                      <c:pt idx="244">
                        <c:v>49796</c:v>
                      </c:pt>
                      <c:pt idx="245">
                        <c:v>49827</c:v>
                      </c:pt>
                      <c:pt idx="246">
                        <c:v>49857</c:v>
                      </c:pt>
                      <c:pt idx="247">
                        <c:v>49888</c:v>
                      </c:pt>
                      <c:pt idx="248">
                        <c:v>49919</c:v>
                      </c:pt>
                      <c:pt idx="249">
                        <c:v>49949</c:v>
                      </c:pt>
                      <c:pt idx="250">
                        <c:v>49980</c:v>
                      </c:pt>
                      <c:pt idx="251">
                        <c:v>50010</c:v>
                      </c:pt>
                      <c:pt idx="252">
                        <c:v>50041</c:v>
                      </c:pt>
                      <c:pt idx="253">
                        <c:v>50072</c:v>
                      </c:pt>
                      <c:pt idx="254">
                        <c:v>50100</c:v>
                      </c:pt>
                      <c:pt idx="255">
                        <c:v>50131</c:v>
                      </c:pt>
                      <c:pt idx="256">
                        <c:v>50161</c:v>
                      </c:pt>
                      <c:pt idx="257">
                        <c:v>50192</c:v>
                      </c:pt>
                      <c:pt idx="258">
                        <c:v>50222</c:v>
                      </c:pt>
                      <c:pt idx="259">
                        <c:v>50253</c:v>
                      </c:pt>
                      <c:pt idx="260">
                        <c:v>50284</c:v>
                      </c:pt>
                      <c:pt idx="261">
                        <c:v>50314</c:v>
                      </c:pt>
                      <c:pt idx="262">
                        <c:v>50345</c:v>
                      </c:pt>
                      <c:pt idx="263">
                        <c:v>50375</c:v>
                      </c:pt>
                      <c:pt idx="264">
                        <c:v>50406</c:v>
                      </c:pt>
                      <c:pt idx="265">
                        <c:v>50437</c:v>
                      </c:pt>
                      <c:pt idx="266">
                        <c:v>50465</c:v>
                      </c:pt>
                      <c:pt idx="267">
                        <c:v>50496</c:v>
                      </c:pt>
                      <c:pt idx="268">
                        <c:v>50526</c:v>
                      </c:pt>
                      <c:pt idx="269">
                        <c:v>50557</c:v>
                      </c:pt>
                      <c:pt idx="270">
                        <c:v>50587</c:v>
                      </c:pt>
                      <c:pt idx="271">
                        <c:v>50618</c:v>
                      </c:pt>
                      <c:pt idx="272">
                        <c:v>50649</c:v>
                      </c:pt>
                      <c:pt idx="273">
                        <c:v>50679</c:v>
                      </c:pt>
                      <c:pt idx="274">
                        <c:v>50710</c:v>
                      </c:pt>
                      <c:pt idx="275">
                        <c:v>50740</c:v>
                      </c:pt>
                      <c:pt idx="276">
                        <c:v>50771</c:v>
                      </c:pt>
                      <c:pt idx="277">
                        <c:v>50802</c:v>
                      </c:pt>
                      <c:pt idx="278">
                        <c:v>50830</c:v>
                      </c:pt>
                      <c:pt idx="279">
                        <c:v>50861</c:v>
                      </c:pt>
                      <c:pt idx="280">
                        <c:v>50891</c:v>
                      </c:pt>
                      <c:pt idx="281">
                        <c:v>50922</c:v>
                      </c:pt>
                      <c:pt idx="282">
                        <c:v>50952</c:v>
                      </c:pt>
                      <c:pt idx="283">
                        <c:v>50983</c:v>
                      </c:pt>
                      <c:pt idx="284">
                        <c:v>51014</c:v>
                      </c:pt>
                      <c:pt idx="285">
                        <c:v>51044</c:v>
                      </c:pt>
                      <c:pt idx="286">
                        <c:v>51075</c:v>
                      </c:pt>
                      <c:pt idx="287">
                        <c:v>51105</c:v>
                      </c:pt>
                      <c:pt idx="288">
                        <c:v>51136</c:v>
                      </c:pt>
                      <c:pt idx="289">
                        <c:v>51167</c:v>
                      </c:pt>
                      <c:pt idx="290">
                        <c:v>51196</c:v>
                      </c:pt>
                      <c:pt idx="291">
                        <c:v>51227</c:v>
                      </c:pt>
                      <c:pt idx="292">
                        <c:v>51257</c:v>
                      </c:pt>
                      <c:pt idx="293">
                        <c:v>51288</c:v>
                      </c:pt>
                      <c:pt idx="294">
                        <c:v>51318</c:v>
                      </c:pt>
                      <c:pt idx="295">
                        <c:v>51349</c:v>
                      </c:pt>
                      <c:pt idx="296">
                        <c:v>51380</c:v>
                      </c:pt>
                      <c:pt idx="297">
                        <c:v>51410</c:v>
                      </c:pt>
                      <c:pt idx="298">
                        <c:v>51441</c:v>
                      </c:pt>
                      <c:pt idx="299">
                        <c:v>51471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'Gráficas 26-27'!$F$32:$F$307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76"/>
                      <c:pt idx="0">
                        <c:v>1193.7723966944081</c:v>
                      </c:pt>
                      <c:pt idx="1">
                        <c:v>1049.5289034519719</c:v>
                      </c:pt>
                      <c:pt idx="2">
                        <c:v>976.94565672039266</c:v>
                      </c:pt>
                      <c:pt idx="3">
                        <c:v>865.8685531878391</c:v>
                      </c:pt>
                      <c:pt idx="4">
                        <c:v>912.2264423922378</c:v>
                      </c:pt>
                      <c:pt idx="5">
                        <c:v>1084.3155265924665</c:v>
                      </c:pt>
                      <c:pt idx="6">
                        <c:v>1084.4899679362302</c:v>
                      </c:pt>
                      <c:pt idx="7">
                        <c:v>1216.5648524985154</c:v>
                      </c:pt>
                      <c:pt idx="8">
                        <c:v>1210.1571840927281</c:v>
                      </c:pt>
                      <c:pt idx="9">
                        <c:v>1210.9225381211736</c:v>
                      </c:pt>
                      <c:pt idx="10">
                        <c:v>1210.8930835272492</c:v>
                      </c:pt>
                      <c:pt idx="11">
                        <c:v>1211.605304232379</c:v>
                      </c:pt>
                      <c:pt idx="12">
                        <c:v>1197.31306480131</c:v>
                      </c:pt>
                      <c:pt idx="13">
                        <c:v>1193.5579912533315</c:v>
                      </c:pt>
                      <c:pt idx="14">
                        <c:v>1192.5886577302199</c:v>
                      </c:pt>
                      <c:pt idx="15">
                        <c:v>1189.0624533513494</c:v>
                      </c:pt>
                      <c:pt idx="16">
                        <c:v>1207.8477870400536</c:v>
                      </c:pt>
                      <c:pt idx="17">
                        <c:v>1206.75312798544</c:v>
                      </c:pt>
                      <c:pt idx="18">
                        <c:v>1227.3827653054568</c:v>
                      </c:pt>
                      <c:pt idx="19">
                        <c:v>1223.7183989347527</c:v>
                      </c:pt>
                      <c:pt idx="20">
                        <c:v>1217.273052674476</c:v>
                      </c:pt>
                      <c:pt idx="21">
                        <c:v>1237.6887604158287</c:v>
                      </c:pt>
                      <c:pt idx="22">
                        <c:v>1237.6586547577911</c:v>
                      </c:pt>
                      <c:pt idx="23">
                        <c:v>1258.043548834343</c:v>
                      </c:pt>
                      <c:pt idx="24">
                        <c:v>1276.2949917123449</c:v>
                      </c:pt>
                      <c:pt idx="25">
                        <c:v>1294.8112228541852</c:v>
                      </c:pt>
                      <c:pt idx="26">
                        <c:v>1313.5960837547602</c:v>
                      </c:pt>
                      <c:pt idx="27">
                        <c:v>1332.653471640602</c:v>
                      </c:pt>
                      <c:pt idx="28">
                        <c:v>1351.9873402784215</c:v>
                      </c:pt>
                      <c:pt idx="29">
                        <c:v>1371.6017007953822</c:v>
                      </c:pt>
                      <c:pt idx="30">
                        <c:v>1391.5006225112738</c:v>
                      </c:pt>
                      <c:pt idx="31">
                        <c:v>1411.6882337827599</c:v>
                      </c:pt>
                      <c:pt idx="32">
                        <c:v>1432.1687228598723</c:v>
                      </c:pt>
                      <c:pt idx="33">
                        <c:v>1452.9463387549322</c:v>
                      </c:pt>
                      <c:pt idx="34">
                        <c:v>1474.0253921240771</c:v>
                      </c:pt>
                      <c:pt idx="35">
                        <c:v>1495.4102561615775</c:v>
                      </c:pt>
                      <c:pt idx="36">
                        <c:v>1508.597831491576</c:v>
                      </c:pt>
                      <c:pt idx="37">
                        <c:v>1521.9017041001091</c:v>
                      </c:pt>
                      <c:pt idx="38">
                        <c:v>1535.3228995780573</c:v>
                      </c:pt>
                      <c:pt idx="39">
                        <c:v>1548.8624525606801</c:v>
                      </c:pt>
                      <c:pt idx="40">
                        <c:v>1562.5214068073756</c:v>
                      </c:pt>
                      <c:pt idx="41">
                        <c:v>1576.3008152821433</c:v>
                      </c:pt>
                      <c:pt idx="42">
                        <c:v>1590.2017402347572</c:v>
                      </c:pt>
                      <c:pt idx="43">
                        <c:v>1604.225253282654</c:v>
                      </c:pt>
                      <c:pt idx="44">
                        <c:v>1618.3724354935437</c:v>
                      </c:pt>
                      <c:pt idx="45">
                        <c:v>1632.6443774687484</c:v>
                      </c:pt>
                      <c:pt idx="46">
                        <c:v>1647.0421794272775</c:v>
                      </c:pt>
                      <c:pt idx="47">
                        <c:v>1661.5669512906418</c:v>
                      </c:pt>
                      <c:pt idx="48">
                        <c:v>1667.3876500956474</c:v>
                      </c:pt>
                      <c:pt idx="49">
                        <c:v>1673.2287396134991</c:v>
                      </c:pt>
                      <c:pt idx="50">
                        <c:v>1679.090291275684</c:v>
                      </c:pt>
                      <c:pt idx="51">
                        <c:v>1684.9723767639232</c:v>
                      </c:pt>
                      <c:pt idx="52">
                        <c:v>1690.8750680110491</c:v>
                      </c:pt>
                      <c:pt idx="53">
                        <c:v>1696.7984372018846</c:v>
                      </c:pt>
                      <c:pt idx="54">
                        <c:v>1702.7425567741259</c:v>
                      </c:pt>
                      <c:pt idx="55">
                        <c:v>1708.7074994192287</c:v>
                      </c:pt>
                      <c:pt idx="56">
                        <c:v>1714.693338083297</c:v>
                      </c:pt>
                      <c:pt idx="57">
                        <c:v>1720.7001459679745</c:v>
                      </c:pt>
                      <c:pt idx="58">
                        <c:v>1726.7279965313412</c:v>
                      </c:pt>
                      <c:pt idx="59">
                        <c:v>1732.7769634888102</c:v>
                      </c:pt>
                      <c:pt idx="60">
                        <c:v>1736.6842506085218</c:v>
                      </c:pt>
                      <c:pt idx="61">
                        <c:v>1740.6003483789736</c:v>
                      </c:pt>
                      <c:pt idx="62">
                        <c:v>1744.5252766675478</c:v>
                      </c:pt>
                      <c:pt idx="63">
                        <c:v>1748.4590553864259</c:v>
                      </c:pt>
                      <c:pt idx="64">
                        <c:v>1752.4017044926902</c:v>
                      </c:pt>
                      <c:pt idx="65">
                        <c:v>1756.3532439884248</c:v>
                      </c:pt>
                      <c:pt idx="66">
                        <c:v>1760.3136939208168</c:v>
                      </c:pt>
                      <c:pt idx="67">
                        <c:v>1764.2830743822585</c:v>
                      </c:pt>
                      <c:pt idx="68">
                        <c:v>1768.2614055104491</c:v>
                      </c:pt>
                      <c:pt idx="69">
                        <c:v>1772.2487074884966</c:v>
                      </c:pt>
                      <c:pt idx="70">
                        <c:v>1776.2450005450207</c:v>
                      </c:pt>
                      <c:pt idx="71">
                        <c:v>1780.2503049542552</c:v>
                      </c:pt>
                      <c:pt idx="72">
                        <c:v>1770.0442906192413</c:v>
                      </c:pt>
                      <c:pt idx="73">
                        <c:v>1759.8967864433421</c:v>
                      </c:pt>
                      <c:pt idx="74">
                        <c:v>1749.8074569930955</c:v>
                      </c:pt>
                      <c:pt idx="75">
                        <c:v>1739.7759687580494</c:v>
                      </c:pt>
                      <c:pt idx="76">
                        <c:v>1729.8019901397374</c:v>
                      </c:pt>
                      <c:pt idx="77">
                        <c:v>1719.8851914407167</c:v>
                      </c:pt>
                      <c:pt idx="78">
                        <c:v>1710.0252448536703</c:v>
                      </c:pt>
                      <c:pt idx="79">
                        <c:v>1700.2218244505714</c:v>
                      </c:pt>
                      <c:pt idx="80">
                        <c:v>1690.4746061719081</c:v>
                      </c:pt>
                      <c:pt idx="81">
                        <c:v>1680.7832678159734</c:v>
                      </c:pt>
                      <c:pt idx="82">
                        <c:v>1671.1474890282138</c:v>
                      </c:pt>
                      <c:pt idx="83">
                        <c:v>1661.5669512906384</c:v>
                      </c:pt>
                      <c:pt idx="84">
                        <c:v>1657.5580674538865</c:v>
                      </c:pt>
                      <c:pt idx="85">
                        <c:v>1653.5588559024461</c:v>
                      </c:pt>
                      <c:pt idx="86">
                        <c:v>1649.5692932998704</c:v>
                      </c:pt>
                      <c:pt idx="87">
                        <c:v>1645.589356366017</c:v>
                      </c:pt>
                      <c:pt idx="88">
                        <c:v>1641.6190218769118</c:v>
                      </c:pt>
                      <c:pt idx="89">
                        <c:v>1637.6582666646138</c:v>
                      </c:pt>
                      <c:pt idx="90">
                        <c:v>1633.7070676170792</c:v>
                      </c:pt>
                      <c:pt idx="91">
                        <c:v>1629.7654016780268</c:v>
                      </c:pt>
                      <c:pt idx="92">
                        <c:v>1625.8332458468042</c:v>
                      </c:pt>
                      <c:pt idx="93">
                        <c:v>1621.9105771782524</c:v>
                      </c:pt>
                      <c:pt idx="94">
                        <c:v>1617.9973727825727</c:v>
                      </c:pt>
                      <c:pt idx="95">
                        <c:v>1614.093609825193</c:v>
                      </c:pt>
                      <c:pt idx="96">
                        <c:v>1610.0831439844046</c:v>
                      </c:pt>
                      <c:pt idx="97">
                        <c:v>1606.0826427678253</c:v>
                      </c:pt>
                      <c:pt idx="98">
                        <c:v>1602.0920814168012</c:v>
                      </c:pt>
                      <c:pt idx="99">
                        <c:v>1598.1114352341951</c:v>
                      </c:pt>
                      <c:pt idx="100">
                        <c:v>1594.1406795842338</c:v>
                      </c:pt>
                      <c:pt idx="101">
                        <c:v>1590.1797898923553</c:v>
                      </c:pt>
                      <c:pt idx="102">
                        <c:v>1586.228741645057</c:v>
                      </c:pt>
                      <c:pt idx="103">
                        <c:v>1582.2875103897438</c:v>
                      </c:pt>
                      <c:pt idx="104">
                        <c:v>1578.3560717345772</c:v>
                      </c:pt>
                      <c:pt idx="105">
                        <c:v>1574.4344013483237</c:v>
                      </c:pt>
                      <c:pt idx="106">
                        <c:v>1570.5224749602046</c:v>
                      </c:pt>
                      <c:pt idx="107">
                        <c:v>1566.6202683597458</c:v>
                      </c:pt>
                      <c:pt idx="108">
                        <c:v>1570.5224749602046</c:v>
                      </c:pt>
                      <c:pt idx="109">
                        <c:v>1574.4344013483237</c:v>
                      </c:pt>
                      <c:pt idx="110">
                        <c:v>1578.3560717345772</c:v>
                      </c:pt>
                      <c:pt idx="111">
                        <c:v>1582.2875103897438</c:v>
                      </c:pt>
                      <c:pt idx="112">
                        <c:v>1586.228741645057</c:v>
                      </c:pt>
                      <c:pt idx="113">
                        <c:v>1590.1797898923553</c:v>
                      </c:pt>
                      <c:pt idx="114">
                        <c:v>1594.1406795842338</c:v>
                      </c:pt>
                      <c:pt idx="115">
                        <c:v>1598.1114352341951</c:v>
                      </c:pt>
                      <c:pt idx="116">
                        <c:v>1602.0920814168012</c:v>
                      </c:pt>
                      <c:pt idx="117">
                        <c:v>1606.0826427678253</c:v>
                      </c:pt>
                      <c:pt idx="118">
                        <c:v>1610.0831439844046</c:v>
                      </c:pt>
                      <c:pt idx="119">
                        <c:v>1614.093609825193</c:v>
                      </c:pt>
                      <c:pt idx="120">
                        <c:v>1617.9973727825727</c:v>
                      </c:pt>
                      <c:pt idx="121">
                        <c:v>1621.9105771782524</c:v>
                      </c:pt>
                      <c:pt idx="122">
                        <c:v>1625.8332458468042</c:v>
                      </c:pt>
                      <c:pt idx="123">
                        <c:v>1629.7654016780268</c:v>
                      </c:pt>
                      <c:pt idx="124">
                        <c:v>1633.707067617079</c:v>
                      </c:pt>
                      <c:pt idx="125">
                        <c:v>1637.6582666646136</c:v>
                      </c:pt>
                      <c:pt idx="126">
                        <c:v>1641.6190218769116</c:v>
                      </c:pt>
                      <c:pt idx="127">
                        <c:v>1645.5893563660165</c:v>
                      </c:pt>
                      <c:pt idx="128">
                        <c:v>1649.56929329987</c:v>
                      </c:pt>
                      <c:pt idx="129">
                        <c:v>1653.5588559024457</c:v>
                      </c:pt>
                      <c:pt idx="130">
                        <c:v>1657.5580674538862</c:v>
                      </c:pt>
                      <c:pt idx="131">
                        <c:v>1661.5669512906379</c:v>
                      </c:pt>
                      <c:pt idx="132">
                        <c:v>1667.3876500956435</c:v>
                      </c:pt>
                      <c:pt idx="133">
                        <c:v>1673.2287396134952</c:v>
                      </c:pt>
                      <c:pt idx="134">
                        <c:v>1679.0902912756801</c:v>
                      </c:pt>
                      <c:pt idx="135">
                        <c:v>1684.9723767639193</c:v>
                      </c:pt>
                      <c:pt idx="136">
                        <c:v>1690.8750680110452</c:v>
                      </c:pt>
                      <c:pt idx="137">
                        <c:v>1696.7984372018807</c:v>
                      </c:pt>
                      <c:pt idx="138">
                        <c:v>1702.742556774122</c:v>
                      </c:pt>
                      <c:pt idx="139">
                        <c:v>1708.7074994192249</c:v>
                      </c:pt>
                      <c:pt idx="140">
                        <c:v>1714.6933380832929</c:v>
                      </c:pt>
                      <c:pt idx="141">
                        <c:v>1720.7001459679705</c:v>
                      </c:pt>
                      <c:pt idx="142">
                        <c:v>1726.7279965313371</c:v>
                      </c:pt>
                      <c:pt idx="143">
                        <c:v>1732.7769634888061</c:v>
                      </c:pt>
                      <c:pt idx="144">
                        <c:v>1736.6842506085177</c:v>
                      </c:pt>
                      <c:pt idx="145">
                        <c:v>1740.6003483789696</c:v>
                      </c:pt>
                      <c:pt idx="146">
                        <c:v>1744.5252766675437</c:v>
                      </c:pt>
                      <c:pt idx="147">
                        <c:v>1748.4590553864218</c:v>
                      </c:pt>
                      <c:pt idx="148">
                        <c:v>1752.4017044926861</c:v>
                      </c:pt>
                      <c:pt idx="149">
                        <c:v>1756.3532439884207</c:v>
                      </c:pt>
                      <c:pt idx="150">
                        <c:v>1760.3136939208127</c:v>
                      </c:pt>
                      <c:pt idx="151">
                        <c:v>1764.2830743822544</c:v>
                      </c:pt>
                      <c:pt idx="152">
                        <c:v>1768.261405510445</c:v>
                      </c:pt>
                      <c:pt idx="153">
                        <c:v>1772.2487074884925</c:v>
                      </c:pt>
                      <c:pt idx="154">
                        <c:v>1776.2450005450166</c:v>
                      </c:pt>
                      <c:pt idx="155">
                        <c:v>1780.2503049542511</c:v>
                      </c:pt>
                      <c:pt idx="156">
                        <c:v>1784.1588723580142</c:v>
                      </c:pt>
                      <c:pt idx="157">
                        <c:v>1788.0760210826777</c:v>
                      </c:pt>
                      <c:pt idx="158">
                        <c:v>1792.0017699686659</c:v>
                      </c:pt>
                      <c:pt idx="159">
                        <c:v>1795.9361378977676</c:v>
                      </c:pt>
                      <c:pt idx="160">
                        <c:v>1799.8791437932266</c:v>
                      </c:pt>
                      <c:pt idx="161">
                        <c:v>1803.8308066198335</c:v>
                      </c:pt>
                      <c:pt idx="162">
                        <c:v>1807.7911453840161</c:v>
                      </c:pt>
                      <c:pt idx="163">
                        <c:v>1811.7601791339309</c:v>
                      </c:pt>
                      <c:pt idx="164">
                        <c:v>1815.7379269595554</c:v>
                      </c:pt>
                      <c:pt idx="165">
                        <c:v>1819.7244079927789</c:v>
                      </c:pt>
                      <c:pt idx="166">
                        <c:v>1823.7196414074956</c:v>
                      </c:pt>
                      <c:pt idx="167">
                        <c:v>1827.7236464196958</c:v>
                      </c:pt>
                      <c:pt idx="168">
                        <c:v>1837.3312336979354</c:v>
                      </c:pt>
                      <c:pt idx="169">
                        <c:v>1846.9893240888803</c:v>
                      </c:pt>
                      <c:pt idx="170">
                        <c:v>1856.6981830665061</c:v>
                      </c:pt>
                      <c:pt idx="171">
                        <c:v>1866.4580775002757</c:v>
                      </c:pt>
                      <c:pt idx="172">
                        <c:v>1876.269275662474</c:v>
                      </c:pt>
                      <c:pt idx="173">
                        <c:v>1886.1320472355828</c:v>
                      </c:pt>
                      <c:pt idx="174">
                        <c:v>1896.0466633196927</c:v>
                      </c:pt>
                      <c:pt idx="175">
                        <c:v>1906.0133964399558</c:v>
                      </c:pt>
                      <c:pt idx="176">
                        <c:v>1916.032520554076</c:v>
                      </c:pt>
                      <c:pt idx="177">
                        <c:v>1926.1043110598393</c:v>
                      </c:pt>
                      <c:pt idx="178">
                        <c:v>1936.2290448026843</c:v>
                      </c:pt>
                      <c:pt idx="179">
                        <c:v>1946.4070000833115</c:v>
                      </c:pt>
                      <c:pt idx="180">
                        <c:v>1954.1476485839482</c:v>
                      </c:pt>
                      <c:pt idx="181">
                        <c:v>1961.9190808000196</c:v>
                      </c:pt>
                      <c:pt idx="182">
                        <c:v>1969.7214191550067</c:v>
                      </c:pt>
                      <c:pt idx="183">
                        <c:v>1977.5547865592555</c:v>
                      </c:pt>
                      <c:pt idx="184">
                        <c:v>1985.4193064119131</c:v>
                      </c:pt>
                      <c:pt idx="185">
                        <c:v>1993.3151026028715</c:v>
                      </c:pt>
                      <c:pt idx="186">
                        <c:v>2001.2422995147194</c:v>
                      </c:pt>
                      <c:pt idx="187">
                        <c:v>2009.2010220247014</c:v>
                      </c:pt>
                      <c:pt idx="188">
                        <c:v>2017.1913955066852</c:v>
                      </c:pt>
                      <c:pt idx="189">
                        <c:v>2025.213545833137</c:v>
                      </c:pt>
                      <c:pt idx="190">
                        <c:v>2033.2675993771038</c:v>
                      </c:pt>
                      <c:pt idx="191">
                        <c:v>2041.3536830142043</c:v>
                      </c:pt>
                      <c:pt idx="192">
                        <c:v>2052.8586077625077</c:v>
                      </c:pt>
                      <c:pt idx="193">
                        <c:v>2064.4283734516857</c:v>
                      </c:pt>
                      <c:pt idx="194">
                        <c:v>2076.0633455206876</c:v>
                      </c:pt>
                      <c:pt idx="195">
                        <c:v>2087.7638914680506</c:v>
                      </c:pt>
                      <c:pt idx="196">
                        <c:v>2099.5303808635081</c:v>
                      </c:pt>
                      <c:pt idx="197">
                        <c:v>2111.3631853596621</c:v>
                      </c:pt>
                      <c:pt idx="198">
                        <c:v>2123.2626787037225</c:v>
                      </c:pt>
                      <c:pt idx="199">
                        <c:v>2135.2292367493119</c:v>
                      </c:pt>
                      <c:pt idx="200">
                        <c:v>2147.2632374683371</c:v>
                      </c:pt>
                      <c:pt idx="201">
                        <c:v>2159.3650609629281</c:v>
                      </c:pt>
                      <c:pt idx="202">
                        <c:v>2171.5350894774433</c:v>
                      </c:pt>
                      <c:pt idx="203">
                        <c:v>2183.7737074105439</c:v>
                      </c:pt>
                      <c:pt idx="204">
                        <c:v>2189.6209899557921</c:v>
                      </c:pt>
                      <c:pt idx="205">
                        <c:v>2195.4839292117372</c:v>
                      </c:pt>
                      <c:pt idx="206">
                        <c:v>2201.3625671008595</c:v>
                      </c:pt>
                      <c:pt idx="207">
                        <c:v>2207.2569456578917</c:v>
                      </c:pt>
                      <c:pt idx="208">
                        <c:v>2213.167107030119</c:v>
                      </c:pt>
                      <c:pt idx="209">
                        <c:v>2219.0930934776802</c:v>
                      </c:pt>
                      <c:pt idx="210">
                        <c:v>2225.0349473738697</c:v>
                      </c:pt>
                      <c:pt idx="211">
                        <c:v>2230.9927112054411</c:v>
                      </c:pt>
                      <c:pt idx="212">
                        <c:v>2236.9664275729106</c:v>
                      </c:pt>
                      <c:pt idx="213">
                        <c:v>2242.9561391908619</c:v>
                      </c:pt>
                      <c:pt idx="214">
                        <c:v>2248.9618888882515</c:v>
                      </c:pt>
                      <c:pt idx="215">
                        <c:v>2254.9837196087146</c:v>
                      </c:pt>
                      <c:pt idx="216">
                        <c:v>2261.0216744108734</c:v>
                      </c:pt>
                      <c:pt idx="217">
                        <c:v>2267.0757964686427</c:v>
                      </c:pt>
                      <c:pt idx="218">
                        <c:v>2273.1461290715411</c:v>
                      </c:pt>
                      <c:pt idx="219">
                        <c:v>2279.2327156249985</c:v>
                      </c:pt>
                      <c:pt idx="220">
                        <c:v>2285.335599650668</c:v>
                      </c:pt>
                      <c:pt idx="221">
                        <c:v>2291.4548247867365</c:v>
                      </c:pt>
                      <c:pt idx="222">
                        <c:v>2297.5904347882365</c:v>
                      </c:pt>
                      <c:pt idx="223">
                        <c:v>2303.7424735273589</c:v>
                      </c:pt>
                      <c:pt idx="224">
                        <c:v>2309.9109849937677</c:v>
                      </c:pt>
                      <c:pt idx="225">
                        <c:v>2316.0960132949131</c:v>
                      </c:pt>
                      <c:pt idx="226">
                        <c:v>2322.2976026563479</c:v>
                      </c:pt>
                      <c:pt idx="227">
                        <c:v>2328.5157974220438</c:v>
                      </c:pt>
                      <c:pt idx="228">
                        <c:v>2334.7506420547074</c:v>
                      </c:pt>
                      <c:pt idx="229">
                        <c:v>2341.0021811360998</c:v>
                      </c:pt>
                      <c:pt idx="230">
                        <c:v>2347.2704593673534</c:v>
                      </c:pt>
                      <c:pt idx="231">
                        <c:v>2353.555521569293</c:v>
                      </c:pt>
                      <c:pt idx="232">
                        <c:v>2359.8574126827561</c:v>
                      </c:pt>
                      <c:pt idx="233">
                        <c:v>2366.1761777689139</c:v>
                      </c:pt>
                      <c:pt idx="234">
                        <c:v>2372.5118620095932</c:v>
                      </c:pt>
                      <c:pt idx="235">
                        <c:v>2378.8645107075999</c:v>
                      </c:pt>
                      <c:pt idx="236">
                        <c:v>2385.2341692870436</c:v>
                      </c:pt>
                      <c:pt idx="237">
                        <c:v>2391.6208832936613</c:v>
                      </c:pt>
                      <c:pt idx="238">
                        <c:v>2398.0246983951433</c:v>
                      </c:pt>
                      <c:pt idx="239">
                        <c:v>2404.4456603814597</c:v>
                      </c:pt>
                      <c:pt idx="240">
                        <c:v>2410.8838151651885</c:v>
                      </c:pt>
                      <c:pt idx="241">
                        <c:v>2417.3392087818434</c:v>
                      </c:pt>
                      <c:pt idx="242">
                        <c:v>2423.8118873902031</c:v>
                      </c:pt>
                      <c:pt idx="243">
                        <c:v>2430.3018972726409</c:v>
                      </c:pt>
                      <c:pt idx="244">
                        <c:v>2436.8092848354563</c:v>
                      </c:pt>
                      <c:pt idx="245">
                        <c:v>2443.334096609206</c:v>
                      </c:pt>
                      <c:pt idx="246">
                        <c:v>2449.8763792490377</c:v>
                      </c:pt>
                      <c:pt idx="247">
                        <c:v>2456.4361795350233</c:v>
                      </c:pt>
                      <c:pt idx="248">
                        <c:v>2463.0135443724926</c:v>
                      </c:pt>
                      <c:pt idx="249">
                        <c:v>2469.6085207923693</c:v>
                      </c:pt>
                      <c:pt idx="250">
                        <c:v>2476.2211559515081</c:v>
                      </c:pt>
                      <c:pt idx="251">
                        <c:v>2482.8514971330305</c:v>
                      </c:pt>
                      <c:pt idx="252">
                        <c:v>2489.4995917466636</c:v>
                      </c:pt>
                      <c:pt idx="253">
                        <c:v>2496.165487329079</c:v>
                      </c:pt>
                      <c:pt idx="254">
                        <c:v>2502.8492315442331</c:v>
                      </c:pt>
                      <c:pt idx="255">
                        <c:v>2509.5508721837068</c:v>
                      </c:pt>
                      <c:pt idx="256">
                        <c:v>2516.2704571670488</c:v>
                      </c:pt>
                      <c:pt idx="257">
                        <c:v>2523.0080345421165</c:v>
                      </c:pt>
                      <c:pt idx="258">
                        <c:v>2529.7636524854211</c:v>
                      </c:pt>
                      <c:pt idx="259">
                        <c:v>2536.5373593024715</c:v>
                      </c:pt>
                      <c:pt idx="260">
                        <c:v>2543.3292034281189</c:v>
                      </c:pt>
                      <c:pt idx="261">
                        <c:v>2550.1392334269049</c:v>
                      </c:pt>
                      <c:pt idx="262">
                        <c:v>2556.9674979934071</c:v>
                      </c:pt>
                      <c:pt idx="263">
                        <c:v>2563.814045952588</c:v>
                      </c:pt>
                      <c:pt idx="264">
                        <c:v>2570.6789262601442</c:v>
                      </c:pt>
                      <c:pt idx="265">
                        <c:v>2577.5621880028561</c:v>
                      </c:pt>
                      <c:pt idx="266">
                        <c:v>2584.4638803989392</c:v>
                      </c:pt>
                      <c:pt idx="267">
                        <c:v>2591.3840527983957</c:v>
                      </c:pt>
                      <c:pt idx="268">
                        <c:v>2598.3227546833682</c:v>
                      </c:pt>
                      <c:pt idx="269">
                        <c:v>2605.2800356684925</c:v>
                      </c:pt>
                      <c:pt idx="270">
                        <c:v>2612.2559455012529</c:v>
                      </c:pt>
                      <c:pt idx="271">
                        <c:v>2619.2505340623375</c:v>
                      </c:pt>
                      <c:pt idx="272">
                        <c:v>2626.2638513659954</c:v>
                      </c:pt>
                      <c:pt idx="273">
                        <c:v>2633.2959475603939</c:v>
                      </c:pt>
                      <c:pt idx="274">
                        <c:v>2640.3468729279775</c:v>
                      </c:pt>
                      <c:pt idx="275">
                        <c:v>2647.4166778858271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-91324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5664"/>
        <c:crosses val="autoZero"/>
        <c:auto val="1"/>
        <c:lblOffset val="100"/>
        <c:baseTimeUnit val="months"/>
      </c:dateAx>
      <c:valAx>
        <c:axId val="-91335664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COP/kg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4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6007256339147"/>
          <c:y val="5.6056623208405043E-2"/>
          <c:w val="0.87020722968052255"/>
          <c:h val="0.64183148263548795"/>
        </c:manualLayout>
      </c:layout>
      <c:areaChart>
        <c:grouping val="stacked"/>
        <c:varyColors val="0"/>
        <c:ser>
          <c:idx val="0"/>
          <c:order val="0"/>
          <c:tx>
            <c:strRef>
              <c:f>[3]MENSUAL!$C$7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28 - 30'!$B$6:$B$377</c:f>
              <c:numCache>
                <c:formatCode>#,##0</c:formatCode>
                <c:ptCount val="372"/>
                <c:pt idx="0">
                  <c:v>14698.578597017338</c:v>
                </c:pt>
                <c:pt idx="1">
                  <c:v>14234.72073044633</c:v>
                </c:pt>
                <c:pt idx="2">
                  <c:v>14693.078112648431</c:v>
                </c:pt>
                <c:pt idx="3">
                  <c:v>15332.993683582989</c:v>
                </c:pt>
                <c:pt idx="4">
                  <c:v>15533.439997105717</c:v>
                </c:pt>
                <c:pt idx="5">
                  <c:v>15361.099457680595</c:v>
                </c:pt>
                <c:pt idx="6">
                  <c:v>15518.687888950777</c:v>
                </c:pt>
                <c:pt idx="7">
                  <c:v>16061.597134724154</c:v>
                </c:pt>
                <c:pt idx="8">
                  <c:v>15049.789539861813</c:v>
                </c:pt>
                <c:pt idx="9">
                  <c:v>14999.530399062354</c:v>
                </c:pt>
                <c:pt idx="10">
                  <c:v>15012.408270091686</c:v>
                </c:pt>
                <c:pt idx="11">
                  <c:v>16392.568544772384</c:v>
                </c:pt>
                <c:pt idx="12">
                  <c:v>14845.829290484946</c:v>
                </c:pt>
                <c:pt idx="13">
                  <c:v>14972.812019627067</c:v>
                </c:pt>
                <c:pt idx="14">
                  <c:v>14985.888695119183</c:v>
                </c:pt>
                <c:pt idx="15">
                  <c:v>15128.071429775202</c:v>
                </c:pt>
                <c:pt idx="16">
                  <c:v>16143.647528191334</c:v>
                </c:pt>
                <c:pt idx="17">
                  <c:v>16059.51702479813</c:v>
                </c:pt>
                <c:pt idx="18">
                  <c:v>15791.230349679736</c:v>
                </c:pt>
                <c:pt idx="19">
                  <c:v>16737.873524914095</c:v>
                </c:pt>
                <c:pt idx="20">
                  <c:v>14589.811603670001</c:v>
                </c:pt>
                <c:pt idx="21">
                  <c:v>14746.646426156751</c:v>
                </c:pt>
                <c:pt idx="22">
                  <c:v>15189.420058057573</c:v>
                </c:pt>
                <c:pt idx="23">
                  <c:v>16133.977714313294</c:v>
                </c:pt>
                <c:pt idx="24">
                  <c:v>15159.515129332007</c:v>
                </c:pt>
                <c:pt idx="25">
                  <c:v>14826.269384255287</c:v>
                </c:pt>
                <c:pt idx="26">
                  <c:v>13923.780872558777</c:v>
                </c:pt>
                <c:pt idx="27">
                  <c:v>14610.968956507686</c:v>
                </c:pt>
                <c:pt idx="28">
                  <c:v>15344.33056149961</c:v>
                </c:pt>
                <c:pt idx="29">
                  <c:v>14910.276592500775</c:v>
                </c:pt>
                <c:pt idx="30">
                  <c:v>15504.906524982855</c:v>
                </c:pt>
                <c:pt idx="31">
                  <c:v>15507.135765320392</c:v>
                </c:pt>
                <c:pt idx="32">
                  <c:v>14397.818713645793</c:v>
                </c:pt>
                <c:pt idx="33">
                  <c:v>14814.168697697189</c:v>
                </c:pt>
                <c:pt idx="34">
                  <c:v>15534.458761092254</c:v>
                </c:pt>
                <c:pt idx="35">
                  <c:v>16238.702344421787</c:v>
                </c:pt>
                <c:pt idx="36">
                  <c:v>14925.023033332111</c:v>
                </c:pt>
                <c:pt idx="37">
                  <c:v>14276.148438439321</c:v>
                </c:pt>
                <c:pt idx="38">
                  <c:v>14396.951632435432</c:v>
                </c:pt>
                <c:pt idx="39">
                  <c:v>14768.53047576762</c:v>
                </c:pt>
                <c:pt idx="40">
                  <c:v>15016.006442728014</c:v>
                </c:pt>
                <c:pt idx="41">
                  <c:v>13966.529275100816</c:v>
                </c:pt>
                <c:pt idx="42">
                  <c:v>15358.43888330247</c:v>
                </c:pt>
                <c:pt idx="43">
                  <c:v>15354.628885517321</c:v>
                </c:pt>
                <c:pt idx="44">
                  <c:v>12262.887652513476</c:v>
                </c:pt>
                <c:pt idx="45">
                  <c:v>13098.444491149141</c:v>
                </c:pt>
                <c:pt idx="46">
                  <c:v>13087.453818811768</c:v>
                </c:pt>
                <c:pt idx="47">
                  <c:v>14905.032846556513</c:v>
                </c:pt>
                <c:pt idx="48">
                  <c:v>14745.282717835147</c:v>
                </c:pt>
                <c:pt idx="49">
                  <c:v>13130.436975561537</c:v>
                </c:pt>
                <c:pt idx="50">
                  <c:v>14000.587595536994</c:v>
                </c:pt>
                <c:pt idx="51">
                  <c:v>13358.654328616294</c:v>
                </c:pt>
                <c:pt idx="52">
                  <c:v>14051.587472033258</c:v>
                </c:pt>
                <c:pt idx="53">
                  <c:v>13982.978736205594</c:v>
                </c:pt>
                <c:pt idx="54">
                  <c:v>14319.835134542704</c:v>
                </c:pt>
                <c:pt idx="55">
                  <c:v>14175.371682539682</c:v>
                </c:pt>
                <c:pt idx="56">
                  <c:v>13662.693480347694</c:v>
                </c:pt>
                <c:pt idx="57">
                  <c:v>14242.894829931975</c:v>
                </c:pt>
                <c:pt idx="58">
                  <c:v>13227.897215041574</c:v>
                </c:pt>
                <c:pt idx="59">
                  <c:v>14151.054587679515</c:v>
                </c:pt>
                <c:pt idx="60">
                  <c:v>13093.252097127737</c:v>
                </c:pt>
                <c:pt idx="61">
                  <c:v>12121.455908163265</c:v>
                </c:pt>
                <c:pt idx="62">
                  <c:v>13578.658401738474</c:v>
                </c:pt>
                <c:pt idx="63">
                  <c:v>12965.869522297808</c:v>
                </c:pt>
                <c:pt idx="64">
                  <c:v>12979.884214663643</c:v>
                </c:pt>
                <c:pt idx="65">
                  <c:v>13579.083589947091</c:v>
                </c:pt>
                <c:pt idx="66">
                  <c:v>14043.583399092971</c:v>
                </c:pt>
                <c:pt idx="67">
                  <c:v>13468.945660241872</c:v>
                </c:pt>
                <c:pt idx="68">
                  <c:v>13330.268773242631</c:v>
                </c:pt>
                <c:pt idx="69">
                  <c:v>13775.280811035525</c:v>
                </c:pt>
                <c:pt idx="70">
                  <c:v>13655.058013605441</c:v>
                </c:pt>
                <c:pt idx="71">
                  <c:v>13649.618930839004</c:v>
                </c:pt>
                <c:pt idx="72">
                  <c:v>13414.804922524563</c:v>
                </c:pt>
                <c:pt idx="73">
                  <c:v>12339.540511337867</c:v>
                </c:pt>
                <c:pt idx="74">
                  <c:v>13871.253658730157</c:v>
                </c:pt>
                <c:pt idx="75">
                  <c:v>13158.074475434616</c:v>
                </c:pt>
                <c:pt idx="76">
                  <c:v>13508.314894935751</c:v>
                </c:pt>
                <c:pt idx="77">
                  <c:v>13053.168309523811</c:v>
                </c:pt>
                <c:pt idx="78">
                  <c:v>13374.88454648526</c:v>
                </c:pt>
                <c:pt idx="79">
                  <c:v>13948.489410052907</c:v>
                </c:pt>
                <c:pt idx="80">
                  <c:v>12620.930522675737</c:v>
                </c:pt>
                <c:pt idx="81">
                  <c:v>12900.479243008314</c:v>
                </c:pt>
                <c:pt idx="82">
                  <c:v>13662.514631519276</c:v>
                </c:pt>
                <c:pt idx="83">
                  <c:v>14219.143707105064</c:v>
                </c:pt>
                <c:pt idx="84">
                  <c:v>12456.298651171579</c:v>
                </c:pt>
                <c:pt idx="85">
                  <c:v>11909.103760393045</c:v>
                </c:pt>
                <c:pt idx="86">
                  <c:v>13238.488232804235</c:v>
                </c:pt>
                <c:pt idx="87">
                  <c:v>12284.566271352982</c:v>
                </c:pt>
                <c:pt idx="88">
                  <c:v>12922.354365079364</c:v>
                </c:pt>
                <c:pt idx="89">
                  <c:v>11982.367521541948</c:v>
                </c:pt>
                <c:pt idx="90">
                  <c:v>12710.268358276642</c:v>
                </c:pt>
                <c:pt idx="91">
                  <c:v>12482.904329176115</c:v>
                </c:pt>
                <c:pt idx="92">
                  <c:v>11657.363956160241</c:v>
                </c:pt>
                <c:pt idx="93">
                  <c:v>12752.78921239607</c:v>
                </c:pt>
                <c:pt idx="94">
                  <c:v>11767.233445956161</c:v>
                </c:pt>
                <c:pt idx="95">
                  <c:v>12087.83760128496</c:v>
                </c:pt>
                <c:pt idx="96">
                  <c:v>11977.716337490552</c:v>
                </c:pt>
                <c:pt idx="97">
                  <c:v>11275.39296712018</c:v>
                </c:pt>
                <c:pt idx="98">
                  <c:v>12140.714792139079</c:v>
                </c:pt>
                <c:pt idx="99">
                  <c:v>12504.253024187452</c:v>
                </c:pt>
                <c:pt idx="100">
                  <c:v>12650.344092214664</c:v>
                </c:pt>
                <c:pt idx="101">
                  <c:v>11918.04966893424</c:v>
                </c:pt>
                <c:pt idx="102">
                  <c:v>12433.575261148904</c:v>
                </c:pt>
                <c:pt idx="103">
                  <c:v>12552.144433862431</c:v>
                </c:pt>
                <c:pt idx="104">
                  <c:v>12192.207129251701</c:v>
                </c:pt>
                <c:pt idx="105">
                  <c:v>12446.19184126984</c:v>
                </c:pt>
                <c:pt idx="106">
                  <c:v>11503.656439531369</c:v>
                </c:pt>
                <c:pt idx="107">
                  <c:v>12579.886059712773</c:v>
                </c:pt>
                <c:pt idx="108">
                  <c:v>12285.795904006049</c:v>
                </c:pt>
                <c:pt idx="109">
                  <c:v>11242.035457294029</c:v>
                </c:pt>
                <c:pt idx="110">
                  <c:v>12471.817533635676</c:v>
                </c:pt>
                <c:pt idx="111">
                  <c:v>12413.980067271354</c:v>
                </c:pt>
                <c:pt idx="112">
                  <c:v>12212.60932350718</c:v>
                </c:pt>
                <c:pt idx="113">
                  <c:v>11532.508542705971</c:v>
                </c:pt>
                <c:pt idx="114">
                  <c:v>12518.533789493575</c:v>
                </c:pt>
                <c:pt idx="115">
                  <c:v>12149.559466364322</c:v>
                </c:pt>
                <c:pt idx="116">
                  <c:v>11982.320789115647</c:v>
                </c:pt>
                <c:pt idx="117">
                  <c:v>12224.482810279669</c:v>
                </c:pt>
                <c:pt idx="118">
                  <c:v>13355.019450491307</c:v>
                </c:pt>
                <c:pt idx="119">
                  <c:v>12425.146753968254</c:v>
                </c:pt>
                <c:pt idx="120">
                  <c:v>12417.243835222978</c:v>
                </c:pt>
                <c:pt idx="121">
                  <c:v>11498.677147770219</c:v>
                </c:pt>
                <c:pt idx="122">
                  <c:v>12455.436300453513</c:v>
                </c:pt>
                <c:pt idx="123">
                  <c:v>12163.795773620559</c:v>
                </c:pt>
                <c:pt idx="124">
                  <c:v>12294.081448601661</c:v>
                </c:pt>
                <c:pt idx="125">
                  <c:v>12436.044997732424</c:v>
                </c:pt>
                <c:pt idx="126">
                  <c:v>13157.991942554798</c:v>
                </c:pt>
                <c:pt idx="127">
                  <c:v>12174.251445956161</c:v>
                </c:pt>
                <c:pt idx="128">
                  <c:v>12236.826046863191</c:v>
                </c:pt>
                <c:pt idx="129">
                  <c:v>12401.371890400605</c:v>
                </c:pt>
                <c:pt idx="130">
                  <c:v>12710.431339758125</c:v>
                </c:pt>
                <c:pt idx="131">
                  <c:v>12037.090588813302</c:v>
                </c:pt>
                <c:pt idx="132">
                  <c:v>12110.414881330309</c:v>
                </c:pt>
                <c:pt idx="133">
                  <c:v>12077.1737010582</c:v>
                </c:pt>
                <c:pt idx="134">
                  <c:v>12343.707354497354</c:v>
                </c:pt>
                <c:pt idx="135">
                  <c:v>12844.077760015116</c:v>
                </c:pt>
                <c:pt idx="136">
                  <c:v>13233.53453892668</c:v>
                </c:pt>
                <c:pt idx="137">
                  <c:v>12387.31829440665</c:v>
                </c:pt>
                <c:pt idx="138">
                  <c:v>12659.740637944065</c:v>
                </c:pt>
                <c:pt idx="139">
                  <c:v>12904.408638321995</c:v>
                </c:pt>
                <c:pt idx="140">
                  <c:v>11796.144934240361</c:v>
                </c:pt>
                <c:pt idx="141">
                  <c:v>11870.919126984127</c:v>
                </c:pt>
                <c:pt idx="142">
                  <c:v>12441.920253968256</c:v>
                </c:pt>
                <c:pt idx="143">
                  <c:v>12901.898515117158</c:v>
                </c:pt>
                <c:pt idx="144">
                  <c:v>12914.544854875281</c:v>
                </c:pt>
                <c:pt idx="145">
                  <c:v>11422.355005668933</c:v>
                </c:pt>
                <c:pt idx="146">
                  <c:v>12609.827016250942</c:v>
                </c:pt>
                <c:pt idx="147">
                  <c:v>12060.888810657596</c:v>
                </c:pt>
                <c:pt idx="148">
                  <c:v>12341.41800642479</c:v>
                </c:pt>
                <c:pt idx="149">
                  <c:v>12460.019991307634</c:v>
                </c:pt>
                <c:pt idx="150">
                  <c:v>12718.04076228269</c:v>
                </c:pt>
                <c:pt idx="151">
                  <c:v>12039.181645880575</c:v>
                </c:pt>
                <c:pt idx="152">
                  <c:v>13193.774403628116</c:v>
                </c:pt>
                <c:pt idx="153">
                  <c:v>12326.133340136055</c:v>
                </c:pt>
                <c:pt idx="154">
                  <c:v>14189.229811791382</c:v>
                </c:pt>
                <c:pt idx="155">
                  <c:v>12293.696274754346</c:v>
                </c:pt>
                <c:pt idx="156">
                  <c:v>13626.706762367507</c:v>
                </c:pt>
                <c:pt idx="157">
                  <c:v>12708.330663127872</c:v>
                </c:pt>
                <c:pt idx="158">
                  <c:v>13678.423792428919</c:v>
                </c:pt>
                <c:pt idx="159">
                  <c:v>13314.365064188967</c:v>
                </c:pt>
                <c:pt idx="160">
                  <c:v>13592.060846588674</c:v>
                </c:pt>
                <c:pt idx="161">
                  <c:v>13237.480486687826</c:v>
                </c:pt>
                <c:pt idx="162">
                  <c:v>13673.024584623699</c:v>
                </c:pt>
                <c:pt idx="163">
                  <c:v>13443.746127826862</c:v>
                </c:pt>
                <c:pt idx="164">
                  <c:v>13178.79032392907</c:v>
                </c:pt>
                <c:pt idx="165">
                  <c:v>13214.010626775012</c:v>
                </c:pt>
                <c:pt idx="166">
                  <c:v>13752.37299212031</c:v>
                </c:pt>
                <c:pt idx="167">
                  <c:v>13478.484163479385</c:v>
                </c:pt>
                <c:pt idx="168">
                  <c:v>13830.75485658017</c:v>
                </c:pt>
                <c:pt idx="169">
                  <c:v>12898.626873184798</c:v>
                </c:pt>
                <c:pt idx="170">
                  <c:v>13883.246304232451</c:v>
                </c:pt>
                <c:pt idx="171">
                  <c:v>13526.121613853196</c:v>
                </c:pt>
                <c:pt idx="172">
                  <c:v>13808.233971917893</c:v>
                </c:pt>
                <c:pt idx="173">
                  <c:v>13448.014235807264</c:v>
                </c:pt>
                <c:pt idx="174">
                  <c:v>13895.005523896929</c:v>
                </c:pt>
                <c:pt idx="175">
                  <c:v>13662.00474166435</c:v>
                </c:pt>
                <c:pt idx="176">
                  <c:v>13392.747392204996</c:v>
                </c:pt>
                <c:pt idx="177">
                  <c:v>13434.255552988448</c:v>
                </c:pt>
                <c:pt idx="178">
                  <c:v>13981.591089521553</c:v>
                </c:pt>
                <c:pt idx="179">
                  <c:v>13703.137210453586</c:v>
                </c:pt>
                <c:pt idx="180">
                  <c:v>14065.395236833985</c:v>
                </c:pt>
                <c:pt idx="181">
                  <c:v>13117.453592742784</c:v>
                </c:pt>
                <c:pt idx="182">
                  <c:v>14118.77720805963</c:v>
                </c:pt>
                <c:pt idx="183">
                  <c:v>13758.405025338987</c:v>
                </c:pt>
                <c:pt idx="184">
                  <c:v>14045.362084850583</c:v>
                </c:pt>
                <c:pt idx="185">
                  <c:v>13678.956313187637</c:v>
                </c:pt>
                <c:pt idx="186">
                  <c:v>14132.219210257115</c:v>
                </c:pt>
                <c:pt idx="187">
                  <c:v>13895.240669657825</c:v>
                </c:pt>
                <c:pt idx="188">
                  <c:v>13621.386594537946</c:v>
                </c:pt>
                <c:pt idx="189">
                  <c:v>13660.122118867768</c:v>
                </c:pt>
                <c:pt idx="190">
                  <c:v>14216.659862217086</c:v>
                </c:pt>
                <c:pt idx="191">
                  <c:v>13933.524412132936</c:v>
                </c:pt>
                <c:pt idx="192">
                  <c:v>14294.908733655462</c:v>
                </c:pt>
                <c:pt idx="193">
                  <c:v>13331.498956756426</c:v>
                </c:pt>
                <c:pt idx="194">
                  <c:v>14349.161770548084</c:v>
                </c:pt>
                <c:pt idx="195">
                  <c:v>13973.35495122987</c:v>
                </c:pt>
                <c:pt idx="196">
                  <c:v>14264.795190191575</c:v>
                </c:pt>
                <c:pt idx="197">
                  <c:v>13892.66499819648</c:v>
                </c:pt>
                <c:pt idx="198">
                  <c:v>14345.449051013424</c:v>
                </c:pt>
                <c:pt idx="199">
                  <c:v>14104.894929274127</c:v>
                </c:pt>
                <c:pt idx="200">
                  <c:v>13826.90888733718</c:v>
                </c:pt>
                <c:pt idx="201">
                  <c:v>13859.402956320067</c:v>
                </c:pt>
                <c:pt idx="202">
                  <c:v>14424.059756483326</c:v>
                </c:pt>
                <c:pt idx="203">
                  <c:v>14136.793781861094</c:v>
                </c:pt>
                <c:pt idx="204">
                  <c:v>14497.243759872048</c:v>
                </c:pt>
                <c:pt idx="205">
                  <c:v>13520.197551562489</c:v>
                </c:pt>
                <c:pt idx="206">
                  <c:v>14552.264712800128</c:v>
                </c:pt>
                <c:pt idx="207">
                  <c:v>14165.296888512517</c:v>
                </c:pt>
                <c:pt idx="208">
                  <c:v>14460.740432640638</c:v>
                </c:pt>
                <c:pt idx="209">
                  <c:v>14083.498555569042</c:v>
                </c:pt>
                <c:pt idx="210">
                  <c:v>14541.584159702172</c:v>
                </c:pt>
                <c:pt idx="211">
                  <c:v>14297.741112768193</c:v>
                </c:pt>
                <c:pt idx="212">
                  <c:v>14015.954365649042</c:v>
                </c:pt>
                <c:pt idx="213">
                  <c:v>14047.09736733009</c:v>
                </c:pt>
                <c:pt idx="214">
                  <c:v>14619.401172625061</c:v>
                </c:pt>
                <c:pt idx="215">
                  <c:v>14328.244827105909</c:v>
                </c:pt>
                <c:pt idx="216">
                  <c:v>14691.054884904795</c:v>
                </c:pt>
                <c:pt idx="217">
                  <c:v>13700.946716130336</c:v>
                </c:pt>
                <c:pt idx="218">
                  <c:v>14746.811403362706</c:v>
                </c:pt>
                <c:pt idx="219">
                  <c:v>14352.505612472614</c:v>
                </c:pt>
                <c:pt idx="220">
                  <c:v>14651.853741822901</c:v>
                </c:pt>
                <c:pt idx="221">
                  <c:v>14269.626231835402</c:v>
                </c:pt>
                <c:pt idx="222">
                  <c:v>14725.770276149698</c:v>
                </c:pt>
                <c:pt idx="223">
                  <c:v>14478.838672745926</c:v>
                </c:pt>
                <c:pt idx="224">
                  <c:v>14193.482767958103</c:v>
                </c:pt>
                <c:pt idx="225">
                  <c:v>14217.363923349192</c:v>
                </c:pt>
                <c:pt idx="226">
                  <c:v>14796.604691874079</c:v>
                </c:pt>
                <c:pt idx="227">
                  <c:v>14501.919205286256</c:v>
                </c:pt>
                <c:pt idx="228">
                  <c:v>14854.009160932801</c:v>
                </c:pt>
                <c:pt idx="229">
                  <c:v>13852.918638535946</c:v>
                </c:pt>
                <c:pt idx="230">
                  <c:v>14910.384134850199</c:v>
                </c:pt>
                <c:pt idx="231">
                  <c:v>14501.630043198682</c:v>
                </c:pt>
                <c:pt idx="232">
                  <c:v>14804.088439186975</c:v>
                </c:pt>
                <c:pt idx="233">
                  <c:v>14417.889534839929</c:v>
                </c:pt>
                <c:pt idx="234">
                  <c:v>14870.230908185749</c:v>
                </c:pt>
                <c:pt idx="235">
                  <c:v>14620.876891907919</c:v>
                </c:pt>
                <c:pt idx="236">
                  <c:v>14332.72162969513</c:v>
                </c:pt>
                <c:pt idx="237">
                  <c:v>14348.141329565582</c:v>
                </c:pt>
                <c:pt idx="238">
                  <c:v>14932.710202912916</c:v>
                </c:pt>
                <c:pt idx="239">
                  <c:v>14635.314072932033</c:v>
                </c:pt>
                <c:pt idx="240">
                  <c:v>14987.223697826865</c:v>
                </c:pt>
                <c:pt idx="241">
                  <c:v>13977.155140686307</c:v>
                </c:pt>
                <c:pt idx="242">
                  <c:v>15044.104256866867</c:v>
                </c:pt>
                <c:pt idx="243">
                  <c:v>14626.49976891511</c:v>
                </c:pt>
                <c:pt idx="244">
                  <c:v>14931.562554674427</c:v>
                </c:pt>
                <c:pt idx="245">
                  <c:v>14542.038193043329</c:v>
                </c:pt>
                <c:pt idx="246">
                  <c:v>14995.30588702326</c:v>
                </c:pt>
                <c:pt idx="247">
                  <c:v>14743.854529520428</c:v>
                </c:pt>
                <c:pt idx="248">
                  <c:v>14453.275564976069</c:v>
                </c:pt>
                <c:pt idx="249">
                  <c:v>14466.518412736317</c:v>
                </c:pt>
                <c:pt idx="250">
                  <c:v>15055.910179624339</c:v>
                </c:pt>
                <c:pt idx="251">
                  <c:v>14756.060429651518</c:v>
                </c:pt>
                <c:pt idx="252">
                  <c:v>15107.854639579478</c:v>
                </c:pt>
                <c:pt idx="253">
                  <c:v>14089.656122965491</c:v>
                </c:pt>
                <c:pt idx="254">
                  <c:v>15165.193025602166</c:v>
                </c:pt>
                <c:pt idx="255">
                  <c:v>14737.071356419994</c:v>
                </c:pt>
                <c:pt idx="256">
                  <c:v>15044.440317753986</c:v>
                </c:pt>
                <c:pt idx="257">
                  <c:v>14651.971278468096</c:v>
                </c:pt>
                <c:pt idx="258">
                  <c:v>15105.387588403992</c:v>
                </c:pt>
                <c:pt idx="259">
                  <c:v>14852.090307019584</c:v>
                </c:pt>
                <c:pt idx="260">
                  <c:v>14559.378179801286</c:v>
                </c:pt>
                <c:pt idx="261">
                  <c:v>14578.509061690751</c:v>
                </c:pt>
                <c:pt idx="262">
                  <c:v>15172.463527396761</c:v>
                </c:pt>
                <c:pt idx="263">
                  <c:v>14870.292530035296</c:v>
                </c:pt>
                <c:pt idx="264">
                  <c:v>15239.640066316975</c:v>
                </c:pt>
                <c:pt idx="265">
                  <c:v>14212.559830278447</c:v>
                </c:pt>
                <c:pt idx="266">
                  <c:v>15297.478613603502</c:v>
                </c:pt>
                <c:pt idx="267">
                  <c:v>14881.970203329758</c:v>
                </c:pt>
                <c:pt idx="268">
                  <c:v>15192.361298912543</c:v>
                </c:pt>
                <c:pt idx="269">
                  <c:v>14796.033398536485</c:v>
                </c:pt>
                <c:pt idx="270">
                  <c:v>15268.68951999895</c:v>
                </c:pt>
                <c:pt idx="271">
                  <c:v>15012.653882178753</c:v>
                </c:pt>
                <c:pt idx="272">
                  <c:v>14716.777290924278</c:v>
                </c:pt>
                <c:pt idx="273">
                  <c:v>14745.498463224725</c:v>
                </c:pt>
                <c:pt idx="274">
                  <c:v>15346.256375040824</c:v>
                </c:pt>
                <c:pt idx="275">
                  <c:v>15040.624162695251</c:v>
                </c:pt>
                <c:pt idx="276">
                  <c:v>15420.241088156205</c:v>
                </c:pt>
                <c:pt idx="277">
                  <c:v>14380.989190626182</c:v>
                </c:pt>
                <c:pt idx="278">
                  <c:v>15478.76506506549</c:v>
                </c:pt>
                <c:pt idx="279">
                  <c:v>15067.117186987663</c:v>
                </c:pt>
                <c:pt idx="280">
                  <c:v>15381.369866373954</c:v>
                </c:pt>
                <c:pt idx="281">
                  <c:v>14980.111240140262</c:v>
                </c:pt>
                <c:pt idx="282">
                  <c:v>15472.894984641864</c:v>
                </c:pt>
                <c:pt idx="283">
                  <c:v>15213.435092479618</c:v>
                </c:pt>
                <c:pt idx="284">
                  <c:v>14913.601408724509</c:v>
                </c:pt>
                <c:pt idx="285">
                  <c:v>14959.221497422353</c:v>
                </c:pt>
                <c:pt idx="286">
                  <c:v>15568.686866911166</c:v>
                </c:pt>
                <c:pt idx="287">
                  <c:v>15258.624784396472</c:v>
                </c:pt>
                <c:pt idx="288">
                  <c:v>15667.119780338939</c:v>
                </c:pt>
                <c:pt idx="289">
                  <c:v>14611.229417311273</c:v>
                </c:pt>
                <c:pt idx="290">
                  <c:v>15726.580728518526</c:v>
                </c:pt>
                <c:pt idx="291">
                  <c:v>15329.594473666977</c:v>
                </c:pt>
                <c:pt idx="292">
                  <c:v>15649.32160377887</c:v>
                </c:pt>
                <c:pt idx="293">
                  <c:v>15241.07283642107</c:v>
                </c:pt>
                <c:pt idx="294">
                  <c:v>15757.301991217026</c:v>
                </c:pt>
                <c:pt idx="295">
                  <c:v>15493.072971407404</c:v>
                </c:pt>
                <c:pt idx="296">
                  <c:v>15187.728050062186</c:v>
                </c:pt>
                <c:pt idx="297">
                  <c:v>15256.162324395897</c:v>
                </c:pt>
                <c:pt idx="298">
                  <c:v>15877.725592886934</c:v>
                </c:pt>
                <c:pt idx="299">
                  <c:v>15561.508772225547</c:v>
                </c:pt>
                <c:pt idx="300">
                  <c:v>15992.140297738057</c:v>
                </c:pt>
                <c:pt idx="301">
                  <c:v>14914.345076834814</c:v>
                </c:pt>
                <c:pt idx="302">
                  <c:v>16052.834786505406</c:v>
                </c:pt>
                <c:pt idx="303">
                  <c:v>15660.568780301614</c:v>
                </c:pt>
                <c:pt idx="304">
                  <c:v>15987.198993556563</c:v>
                </c:pt>
                <c:pt idx="305">
                  <c:v>15570.135912621012</c:v>
                </c:pt>
                <c:pt idx="306">
                  <c:v>16112.045693854734</c:v>
                </c:pt>
                <c:pt idx="307">
                  <c:v>15841.868093451569</c:v>
                </c:pt>
                <c:pt idx="308">
                  <c:v>15529.648950362043</c:v>
                </c:pt>
                <c:pt idx="309">
                  <c:v>15608.699112168304</c:v>
                </c:pt>
                <c:pt idx="310">
                  <c:v>16244.625358281884</c:v>
                </c:pt>
                <c:pt idx="311">
                  <c:v>15921.101453451805</c:v>
                </c:pt>
                <c:pt idx="312">
                  <c:v>16370.19548310734</c:v>
                </c:pt>
                <c:pt idx="313">
                  <c:v>15266.921116546129</c:v>
                </c:pt>
                <c:pt idx="314">
                  <c:v>16432.32479334165</c:v>
                </c:pt>
                <c:pt idx="315">
                  <c:v>16024.299909022684</c:v>
                </c:pt>
                <c:pt idx="316">
                  <c:v>16358.516409711272</c:v>
                </c:pt>
                <c:pt idx="317">
                  <c:v>15931.766654728006</c:v>
                </c:pt>
                <c:pt idx="318">
                  <c:v>16479.08091115412</c:v>
                </c:pt>
                <c:pt idx="319">
                  <c:v>16202.748617786596</c:v>
                </c:pt>
                <c:pt idx="320">
                  <c:v>15883.417068041434</c:v>
                </c:pt>
                <c:pt idx="321">
                  <c:v>15950.397859277555</c:v>
                </c:pt>
                <c:pt idx="322">
                  <c:v>16600.245521903129</c:v>
                </c:pt>
                <c:pt idx="323">
                  <c:v>16269.639174638485</c:v>
                </c:pt>
                <c:pt idx="324">
                  <c:v>16713.727516372393</c:v>
                </c:pt>
                <c:pt idx="325">
                  <c:v>15587.30070262232</c:v>
                </c:pt>
                <c:pt idx="326">
                  <c:v>16777.160623393502</c:v>
                </c:pt>
                <c:pt idx="327">
                  <c:v>16363.38853801273</c:v>
                </c:pt>
                <c:pt idx="328">
                  <c:v>16704.677361089674</c:v>
                </c:pt>
                <c:pt idx="329">
                  <c:v>16268.89719665572</c:v>
                </c:pt>
                <c:pt idx="330">
                  <c:v>16828.381791005711</c:v>
                </c:pt>
                <c:pt idx="331">
                  <c:v>16546.192185951626</c:v>
                </c:pt>
                <c:pt idx="332">
                  <c:v>16220.091885455633</c:v>
                </c:pt>
                <c:pt idx="333">
                  <c:v>16286.531568184957</c:v>
                </c:pt>
                <c:pt idx="334">
                  <c:v>16950.07391773874</c:v>
                </c:pt>
                <c:pt idx="335">
                  <c:v>16612.500475441433</c:v>
                </c:pt>
                <c:pt idx="336">
                  <c:v>17060.914745264243</c:v>
                </c:pt>
                <c:pt idx="337">
                  <c:v>15911.089141290251</c:v>
                </c:pt>
                <c:pt idx="338">
                  <c:v>17125.665521526105</c:v>
                </c:pt>
                <c:pt idx="339">
                  <c:v>16695.10627101102</c:v>
                </c:pt>
                <c:pt idx="340">
                  <c:v>17043.31368276694</c:v>
                </c:pt>
                <c:pt idx="341">
                  <c:v>16598.699406260424</c:v>
                </c:pt>
                <c:pt idx="342">
                  <c:v>17157.361962730505</c:v>
                </c:pt>
                <c:pt idx="343">
                  <c:v>16869.65579726778</c:v>
                </c:pt>
                <c:pt idx="344">
                  <c:v>16537.180520604205</c:v>
                </c:pt>
                <c:pt idx="345">
                  <c:v>16589.232617755697</c:v>
                </c:pt>
                <c:pt idx="346">
                  <c:v>17265.107548055948</c:v>
                </c:pt>
                <c:pt idx="347">
                  <c:v>16921.259974593097</c:v>
                </c:pt>
                <c:pt idx="348">
                  <c:v>17357.096978265075</c:v>
                </c:pt>
                <c:pt idx="349">
                  <c:v>16187.310081474643</c:v>
                </c:pt>
                <c:pt idx="350">
                  <c:v>17422.971846041844</c:v>
                </c:pt>
                <c:pt idx="351">
                  <c:v>16959.730935968571</c:v>
                </c:pt>
                <c:pt idx="352">
                  <c:v>17313.457586007607</c:v>
                </c:pt>
                <c:pt idx="353">
                  <c:v>16861.795980658379</c:v>
                </c:pt>
                <c:pt idx="354">
                  <c:v>17398.130774339297</c:v>
                </c:pt>
                <c:pt idx="355">
                  <c:v>17106.387235782655</c:v>
                </c:pt>
                <c:pt idx="356">
                  <c:v>16769.246342258779</c:v>
                </c:pt>
                <c:pt idx="357">
                  <c:v>16786.24190993551</c:v>
                </c:pt>
                <c:pt idx="358">
                  <c:v>17470.143350243106</c:v>
                </c:pt>
                <c:pt idx="359">
                  <c:v>17122.212334910062</c:v>
                </c:pt>
                <c:pt idx="360">
                  <c:v>17519.336282021566</c:v>
                </c:pt>
                <c:pt idx="361">
                  <c:v>16338.615217385186</c:v>
                </c:pt>
                <c:pt idx="362">
                  <c:v>17585.826891745077</c:v>
                </c:pt>
                <c:pt idx="363">
                  <c:v>17068.486156070561</c:v>
                </c:pt>
                <c:pt idx="364">
                  <c:v>17424.481097972606</c:v>
                </c:pt>
                <c:pt idx="365">
                  <c:v>16969.923187399738</c:v>
                </c:pt>
                <c:pt idx="366">
                  <c:v>17450.938060439148</c:v>
                </c:pt>
                <c:pt idx="367">
                  <c:v>17158.309013852468</c:v>
                </c:pt>
                <c:pt idx="368">
                  <c:v>16820.144820995392</c:v>
                </c:pt>
                <c:pt idx="369">
                  <c:v>16772.2805855771</c:v>
                </c:pt>
                <c:pt idx="370">
                  <c:v>17455.613216624792</c:v>
                </c:pt>
                <c:pt idx="371">
                  <c:v>17107.971579806934</c:v>
                </c:pt>
              </c:numCache>
            </c:numRef>
          </c:val>
        </c:ser>
        <c:ser>
          <c:idx val="1"/>
          <c:order val="1"/>
          <c:tx>
            <c:strRef>
              <c:f>[3]MENSUAL!$D$7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28 - 30'!$C$6:$C$377</c:f>
              <c:numCache>
                <c:formatCode>#,##0</c:formatCode>
                <c:ptCount val="372"/>
                <c:pt idx="0">
                  <c:v>5044.9158809412465</c:v>
                </c:pt>
                <c:pt idx="1">
                  <c:v>5324.4731560837135</c:v>
                </c:pt>
                <c:pt idx="2">
                  <c:v>5181.6923007104015</c:v>
                </c:pt>
                <c:pt idx="3">
                  <c:v>5500.7690655396727</c:v>
                </c:pt>
                <c:pt idx="4">
                  <c:v>5234.4246344856047</c:v>
                </c:pt>
                <c:pt idx="5">
                  <c:v>5341.5823944366175</c:v>
                </c:pt>
                <c:pt idx="6">
                  <c:v>5209.565197464829</c:v>
                </c:pt>
                <c:pt idx="7">
                  <c:v>5385.6777649167261</c:v>
                </c:pt>
                <c:pt idx="8">
                  <c:v>5420.9838417813426</c:v>
                </c:pt>
                <c:pt idx="9">
                  <c:v>6370.6952547364708</c:v>
                </c:pt>
                <c:pt idx="10">
                  <c:v>5454.5963742392223</c:v>
                </c:pt>
                <c:pt idx="11">
                  <c:v>5045.0505620567583</c:v>
                </c:pt>
                <c:pt idx="12">
                  <c:v>5096.2001190860483</c:v>
                </c:pt>
                <c:pt idx="13">
                  <c:v>5480.2667927705552</c:v>
                </c:pt>
                <c:pt idx="14">
                  <c:v>5197.7539730423541</c:v>
                </c:pt>
                <c:pt idx="15">
                  <c:v>5326.6976148422291</c:v>
                </c:pt>
                <c:pt idx="16">
                  <c:v>5415.2882642705817</c:v>
                </c:pt>
                <c:pt idx="17">
                  <c:v>5543.561206342838</c:v>
                </c:pt>
                <c:pt idx="18">
                  <c:v>5250.5171037563414</c:v>
                </c:pt>
                <c:pt idx="19">
                  <c:v>5578.8683150756196</c:v>
                </c:pt>
                <c:pt idx="20">
                  <c:v>5229.6408379216255</c:v>
                </c:pt>
                <c:pt idx="21">
                  <c:v>6222.4717971417149</c:v>
                </c:pt>
                <c:pt idx="22">
                  <c:v>5405.2824713143036</c:v>
                </c:pt>
                <c:pt idx="23">
                  <c:v>4929.0463446222975</c:v>
                </c:pt>
                <c:pt idx="24">
                  <c:v>5202.9795978836046</c:v>
                </c:pt>
                <c:pt idx="25">
                  <c:v>5327.9765554554087</c:v>
                </c:pt>
                <c:pt idx="26">
                  <c:v>4769.4526580819484</c:v>
                </c:pt>
                <c:pt idx="27">
                  <c:v>5068.7471917360108</c:v>
                </c:pt>
                <c:pt idx="28">
                  <c:v>5116.1477886617413</c:v>
                </c:pt>
                <c:pt idx="29">
                  <c:v>5103.3777565015325</c:v>
                </c:pt>
                <c:pt idx="30">
                  <c:v>5102.7203080862109</c:v>
                </c:pt>
                <c:pt idx="31">
                  <c:v>5129.1664111664386</c:v>
                </c:pt>
                <c:pt idx="32">
                  <c:v>5127.1509696524809</c:v>
                </c:pt>
                <c:pt idx="33">
                  <c:v>6208.899091010453</c:v>
                </c:pt>
                <c:pt idx="34">
                  <c:v>5409.9210623882154</c:v>
                </c:pt>
                <c:pt idx="35">
                  <c:v>4923.2009223797622</c:v>
                </c:pt>
                <c:pt idx="36">
                  <c:v>5119.4219648332573</c:v>
                </c:pt>
                <c:pt idx="37">
                  <c:v>5031.8400111576921</c:v>
                </c:pt>
                <c:pt idx="38">
                  <c:v>4863.9985935497034</c:v>
                </c:pt>
                <c:pt idx="39">
                  <c:v>5047.7743673727946</c:v>
                </c:pt>
                <c:pt idx="40">
                  <c:v>4979.4617828572482</c:v>
                </c:pt>
                <c:pt idx="41">
                  <c:v>4741.0357175347899</c:v>
                </c:pt>
                <c:pt idx="42">
                  <c:v>5005.0990826262732</c:v>
                </c:pt>
                <c:pt idx="43">
                  <c:v>5045.0774638895</c:v>
                </c:pt>
                <c:pt idx="44">
                  <c:v>4341.8693113593963</c:v>
                </c:pt>
                <c:pt idx="45">
                  <c:v>5453.9999174654185</c:v>
                </c:pt>
                <c:pt idx="46">
                  <c:v>4456.9309875868721</c:v>
                </c:pt>
                <c:pt idx="47">
                  <c:v>4487.7360010514803</c:v>
                </c:pt>
                <c:pt idx="48">
                  <c:v>5056.1259435748443</c:v>
                </c:pt>
                <c:pt idx="49">
                  <c:v>4543.5534212638513</c:v>
                </c:pt>
                <c:pt idx="50">
                  <c:v>4674.8488014601799</c:v>
                </c:pt>
                <c:pt idx="51">
                  <c:v>4497.4373160617633</c:v>
                </c:pt>
                <c:pt idx="52">
                  <c:v>4676.8535109599397</c:v>
                </c:pt>
                <c:pt idx="53">
                  <c:v>4856.6057331821612</c:v>
                </c:pt>
                <c:pt idx="54">
                  <c:v>4752.8976039304607</c:v>
                </c:pt>
                <c:pt idx="55">
                  <c:v>4666.9206009070285</c:v>
                </c:pt>
                <c:pt idx="56">
                  <c:v>4848.2769916855632</c:v>
                </c:pt>
                <c:pt idx="57">
                  <c:v>5938.4687037037029</c:v>
                </c:pt>
                <c:pt idx="58">
                  <c:v>4454.8954346182918</c:v>
                </c:pt>
                <c:pt idx="59">
                  <c:v>4340.5677704673344</c:v>
                </c:pt>
                <c:pt idx="60">
                  <c:v>4530.5459297052157</c:v>
                </c:pt>
                <c:pt idx="61">
                  <c:v>4146.2831065759638</c:v>
                </c:pt>
                <c:pt idx="62">
                  <c:v>4509.3439380196523</c:v>
                </c:pt>
                <c:pt idx="63">
                  <c:v>4338.8529629629629</c:v>
                </c:pt>
                <c:pt idx="64">
                  <c:v>4118.4306009070287</c:v>
                </c:pt>
                <c:pt idx="65">
                  <c:v>4491.9648412698416</c:v>
                </c:pt>
                <c:pt idx="66">
                  <c:v>4637.3514134542702</c:v>
                </c:pt>
                <c:pt idx="67">
                  <c:v>4467.9236545729391</c:v>
                </c:pt>
                <c:pt idx="68">
                  <c:v>4748.0260430838998</c:v>
                </c:pt>
                <c:pt idx="69">
                  <c:v>4719.3848790627353</c:v>
                </c:pt>
                <c:pt idx="70">
                  <c:v>4584.3878495842782</c:v>
                </c:pt>
                <c:pt idx="71">
                  <c:v>4463.2578117913818</c:v>
                </c:pt>
                <c:pt idx="72">
                  <c:v>4406.3168669690094</c:v>
                </c:pt>
                <c:pt idx="73">
                  <c:v>3928.2528647014365</c:v>
                </c:pt>
                <c:pt idx="74">
                  <c:v>4615.4294633408917</c:v>
                </c:pt>
                <c:pt idx="75">
                  <c:v>4321.0208654572934</c:v>
                </c:pt>
                <c:pt idx="76">
                  <c:v>4632.3973620559327</c:v>
                </c:pt>
                <c:pt idx="77">
                  <c:v>4138.4053665910806</c:v>
                </c:pt>
                <c:pt idx="78">
                  <c:v>4468.4441043083898</c:v>
                </c:pt>
                <c:pt idx="79">
                  <c:v>4694.5096485260774</c:v>
                </c:pt>
                <c:pt idx="80">
                  <c:v>4369.8373620559332</c:v>
                </c:pt>
                <c:pt idx="81">
                  <c:v>4271.5415721844292</c:v>
                </c:pt>
                <c:pt idx="82">
                  <c:v>4648.0732048374903</c:v>
                </c:pt>
                <c:pt idx="83">
                  <c:v>4766.155011337868</c:v>
                </c:pt>
                <c:pt idx="84">
                  <c:v>4289.7754875283445</c:v>
                </c:pt>
                <c:pt idx="85">
                  <c:v>4003.7228533635671</c:v>
                </c:pt>
                <c:pt idx="86">
                  <c:v>4339.4538397581246</c:v>
                </c:pt>
                <c:pt idx="87">
                  <c:v>4079.7063265306124</c:v>
                </c:pt>
                <c:pt idx="88">
                  <c:v>4256.6886205593355</c:v>
                </c:pt>
                <c:pt idx="89">
                  <c:v>4000.5912471655329</c:v>
                </c:pt>
                <c:pt idx="90">
                  <c:v>4124.7189909297049</c:v>
                </c:pt>
                <c:pt idx="91">
                  <c:v>4296.109569160998</c:v>
                </c:pt>
                <c:pt idx="92">
                  <c:v>3918.6941798941798</c:v>
                </c:pt>
                <c:pt idx="93">
                  <c:v>3980.0552040816324</c:v>
                </c:pt>
                <c:pt idx="94">
                  <c:v>4004.1139229024943</c:v>
                </c:pt>
                <c:pt idx="95">
                  <c:v>3946.3860204081629</c:v>
                </c:pt>
                <c:pt idx="96">
                  <c:v>3747.3584731670439</c:v>
                </c:pt>
                <c:pt idx="97">
                  <c:v>3597.7398677248675</c:v>
                </c:pt>
                <c:pt idx="98">
                  <c:v>3684.8221352985629</c:v>
                </c:pt>
                <c:pt idx="99">
                  <c:v>3913.1263038548755</c:v>
                </c:pt>
                <c:pt idx="100">
                  <c:v>4054.2438662131522</c:v>
                </c:pt>
                <c:pt idx="101">
                  <c:v>3945.7745578231284</c:v>
                </c:pt>
                <c:pt idx="102">
                  <c:v>4010.2045011337868</c:v>
                </c:pt>
                <c:pt idx="103">
                  <c:v>4281.0918594104314</c:v>
                </c:pt>
                <c:pt idx="104">
                  <c:v>4075.1281632653058</c:v>
                </c:pt>
                <c:pt idx="105">
                  <c:v>4407.8312660619804</c:v>
                </c:pt>
                <c:pt idx="106">
                  <c:v>4273.470260770976</c:v>
                </c:pt>
                <c:pt idx="107">
                  <c:v>5109.6974792139072</c:v>
                </c:pt>
                <c:pt idx="108">
                  <c:v>4327.4457747543456</c:v>
                </c:pt>
                <c:pt idx="109">
                  <c:v>4680.6654497354484</c:v>
                </c:pt>
                <c:pt idx="110">
                  <c:v>4159.2967649281927</c:v>
                </c:pt>
                <c:pt idx="111">
                  <c:v>4252.1355971277389</c:v>
                </c:pt>
                <c:pt idx="112">
                  <c:v>4486.0392063492054</c:v>
                </c:pt>
                <c:pt idx="113">
                  <c:v>3983.9242592592595</c:v>
                </c:pt>
                <c:pt idx="114">
                  <c:v>4525.3428798185932</c:v>
                </c:pt>
                <c:pt idx="115">
                  <c:v>4403.6402947845809</c:v>
                </c:pt>
                <c:pt idx="116">
                  <c:v>4455.7230876795165</c:v>
                </c:pt>
                <c:pt idx="117">
                  <c:v>4628.3246523053667</c:v>
                </c:pt>
                <c:pt idx="118">
                  <c:v>4763.8756840513979</c:v>
                </c:pt>
                <c:pt idx="119">
                  <c:v>4527.0165570672716</c:v>
                </c:pt>
                <c:pt idx="120">
                  <c:v>4403.1471050642485</c:v>
                </c:pt>
                <c:pt idx="121">
                  <c:v>4300.7926870748297</c:v>
                </c:pt>
                <c:pt idx="122">
                  <c:v>4413.0256349206356</c:v>
                </c:pt>
                <c:pt idx="123">
                  <c:v>4500.8555668934232</c:v>
                </c:pt>
                <c:pt idx="124">
                  <c:v>4830.5615910808774</c:v>
                </c:pt>
                <c:pt idx="125">
                  <c:v>4798.8956727135301</c:v>
                </c:pt>
                <c:pt idx="126">
                  <c:v>4940.013885109599</c:v>
                </c:pt>
                <c:pt idx="127">
                  <c:v>4899.5194633408919</c:v>
                </c:pt>
                <c:pt idx="128">
                  <c:v>4856.54015117158</c:v>
                </c:pt>
                <c:pt idx="129">
                  <c:v>4898.3011262282689</c:v>
                </c:pt>
                <c:pt idx="130">
                  <c:v>4901.5446712018138</c:v>
                </c:pt>
                <c:pt idx="131">
                  <c:v>4962.8944671201807</c:v>
                </c:pt>
                <c:pt idx="132">
                  <c:v>4469.2975963718818</c:v>
                </c:pt>
                <c:pt idx="133">
                  <c:v>4612.6016931216918</c:v>
                </c:pt>
                <c:pt idx="134">
                  <c:v>4618.8295275888131</c:v>
                </c:pt>
                <c:pt idx="135">
                  <c:v>4579.5474187452764</c:v>
                </c:pt>
                <c:pt idx="136">
                  <c:v>4577.5080650037798</c:v>
                </c:pt>
                <c:pt idx="137">
                  <c:v>4604.267626606199</c:v>
                </c:pt>
                <c:pt idx="138">
                  <c:v>5165.3999622071051</c:v>
                </c:pt>
                <c:pt idx="139">
                  <c:v>4928.2763454270589</c:v>
                </c:pt>
                <c:pt idx="140">
                  <c:v>4526.3398450491304</c:v>
                </c:pt>
                <c:pt idx="141">
                  <c:v>4668.5560619803473</c:v>
                </c:pt>
                <c:pt idx="142">
                  <c:v>4856.4061526832947</c:v>
                </c:pt>
                <c:pt idx="143">
                  <c:v>4561.0580461073323</c:v>
                </c:pt>
                <c:pt idx="144">
                  <c:v>5109.3007445200301</c:v>
                </c:pt>
                <c:pt idx="145">
                  <c:v>4609.3890476190472</c:v>
                </c:pt>
                <c:pt idx="146">
                  <c:v>5057.0869652305364</c:v>
                </c:pt>
                <c:pt idx="147">
                  <c:v>5019.1957256235828</c:v>
                </c:pt>
                <c:pt idx="148">
                  <c:v>5061.6144066515499</c:v>
                </c:pt>
                <c:pt idx="149">
                  <c:v>5284.6043801965225</c:v>
                </c:pt>
                <c:pt idx="150">
                  <c:v>4966.4728382464091</c:v>
                </c:pt>
                <c:pt idx="151">
                  <c:v>4973.964913076341</c:v>
                </c:pt>
                <c:pt idx="152">
                  <c:v>5567.7938964474679</c:v>
                </c:pt>
                <c:pt idx="153">
                  <c:v>5359.7893424036283</c:v>
                </c:pt>
                <c:pt idx="154">
                  <c:v>5113.7642592592601</c:v>
                </c:pt>
                <c:pt idx="155">
                  <c:v>4822.7275623582764</c:v>
                </c:pt>
                <c:pt idx="156">
                  <c:v>4722.7782453353457</c:v>
                </c:pt>
                <c:pt idx="157">
                  <c:v>4404.4851508876809</c:v>
                </c:pt>
                <c:pt idx="158">
                  <c:v>4740.7024634715972</c:v>
                </c:pt>
                <c:pt idx="159">
                  <c:v>4614.2848656291762</c:v>
                </c:pt>
                <c:pt idx="160">
                  <c:v>4710.5243362910151</c:v>
                </c:pt>
                <c:pt idx="161">
                  <c:v>4587.6394085868415</c:v>
                </c:pt>
                <c:pt idx="162">
                  <c:v>4740.6275171121015</c:v>
                </c:pt>
                <c:pt idx="163">
                  <c:v>4661.1334918768653</c:v>
                </c:pt>
                <c:pt idx="164">
                  <c:v>4569.2696349077969</c:v>
                </c:pt>
                <c:pt idx="165">
                  <c:v>4584.5858544365256</c:v>
                </c:pt>
                <c:pt idx="166">
                  <c:v>4771.3700605670929</c:v>
                </c:pt>
                <c:pt idx="167">
                  <c:v>4676.3446451242544</c:v>
                </c:pt>
                <c:pt idx="168">
                  <c:v>4796.5120216098494</c:v>
                </c:pt>
                <c:pt idx="169">
                  <c:v>4473.2496166003548</c:v>
                </c:pt>
                <c:pt idx="170">
                  <c:v>4814.7160793280791</c:v>
                </c:pt>
                <c:pt idx="171">
                  <c:v>4691.8093797368729</c:v>
                </c:pt>
                <c:pt idx="172">
                  <c:v>4789.6657679532855</c:v>
                </c:pt>
                <c:pt idx="173">
                  <c:v>4664.7162528669187</c:v>
                </c:pt>
                <c:pt idx="174">
                  <c:v>4822.9082607308992</c:v>
                </c:pt>
                <c:pt idx="175">
                  <c:v>4742.0344967404044</c:v>
                </c:pt>
                <c:pt idx="176">
                  <c:v>4648.5762039216888</c:v>
                </c:pt>
                <c:pt idx="177">
                  <c:v>4666.9211325026545</c:v>
                </c:pt>
                <c:pt idx="178">
                  <c:v>4857.0598247391454</c:v>
                </c:pt>
                <c:pt idx="179">
                  <c:v>4760.3278333367216</c:v>
                </c:pt>
                <c:pt idx="180">
                  <c:v>4885.2647219688033</c:v>
                </c:pt>
                <c:pt idx="181">
                  <c:v>4556.0208013830188</c:v>
                </c:pt>
                <c:pt idx="182">
                  <c:v>4903.8056201395748</c:v>
                </c:pt>
                <c:pt idx="183">
                  <c:v>4780.6226756764036</c:v>
                </c:pt>
                <c:pt idx="184">
                  <c:v>4880.3314299338945</c:v>
                </c:pt>
                <c:pt idx="185">
                  <c:v>4753.0166912498271</c:v>
                </c:pt>
                <c:pt idx="186">
                  <c:v>4914.6991601161317</c:v>
                </c:pt>
                <c:pt idx="187">
                  <c:v>4832.2861846930246</c:v>
                </c:pt>
                <c:pt idx="188">
                  <c:v>4737.049168272476</c:v>
                </c:pt>
                <c:pt idx="189">
                  <c:v>4755.2817143178299</c:v>
                </c:pt>
                <c:pt idx="190">
                  <c:v>4949.0203742834901</c:v>
                </c:pt>
                <c:pt idx="191">
                  <c:v>4850.456919524866</c:v>
                </c:pt>
                <c:pt idx="192">
                  <c:v>4976.6350257859858</c:v>
                </c:pt>
                <c:pt idx="193">
                  <c:v>4641.2331754326287</c:v>
                </c:pt>
                <c:pt idx="194">
                  <c:v>4995.522698920925</c:v>
                </c:pt>
                <c:pt idx="195">
                  <c:v>4867.9336637941051</c:v>
                </c:pt>
                <c:pt idx="196">
                  <c:v>4969.4634506761749</c:v>
                </c:pt>
                <c:pt idx="197">
                  <c:v>4839.823496975032</c:v>
                </c:pt>
                <c:pt idx="198">
                  <c:v>5002.9127357375664</c:v>
                </c:pt>
                <c:pt idx="199">
                  <c:v>4919.0205358486628</c:v>
                </c:pt>
                <c:pt idx="200">
                  <c:v>4822.0741171887767</c:v>
                </c:pt>
                <c:pt idx="201">
                  <c:v>4839.3749796450966</c:v>
                </c:pt>
                <c:pt idx="202">
                  <c:v>5036.539749253765</c:v>
                </c:pt>
                <c:pt idx="203">
                  <c:v>4936.2332804634725</c:v>
                </c:pt>
                <c:pt idx="204">
                  <c:v>5064.009276260048</c:v>
                </c:pt>
                <c:pt idx="205">
                  <c:v>4722.7188113849516</c:v>
                </c:pt>
                <c:pt idx="206">
                  <c:v>5083.2285582581671</c:v>
                </c:pt>
                <c:pt idx="207">
                  <c:v>4952.6025686769062</c:v>
                </c:pt>
                <c:pt idx="208">
                  <c:v>5055.89828263646</c:v>
                </c:pt>
                <c:pt idx="209">
                  <c:v>4924.0034763290523</c:v>
                </c:pt>
                <c:pt idx="210">
                  <c:v>5089.3612651605963</c:v>
                </c:pt>
                <c:pt idx="211">
                  <c:v>5004.0194382856662</c:v>
                </c:pt>
                <c:pt idx="212">
                  <c:v>4905.3978204430896</c:v>
                </c:pt>
                <c:pt idx="213">
                  <c:v>4921.5339908243068</c:v>
                </c:pt>
                <c:pt idx="214">
                  <c:v>5122.0460651114836</c:v>
                </c:pt>
                <c:pt idx="215">
                  <c:v>5020.0366738724551</c:v>
                </c:pt>
                <c:pt idx="216">
                  <c:v>5148.344170465748</c:v>
                </c:pt>
                <c:pt idx="217">
                  <c:v>4801.3699294207327</c:v>
                </c:pt>
                <c:pt idx="218">
                  <c:v>5167.8835261496752</c:v>
                </c:pt>
                <c:pt idx="219">
                  <c:v>5034.6970984482568</c:v>
                </c:pt>
                <c:pt idx="220">
                  <c:v>5139.7050461167164</c:v>
                </c:pt>
                <c:pt idx="221">
                  <c:v>5005.623946450828</c:v>
                </c:pt>
                <c:pt idx="222">
                  <c:v>5174.3515564605004</c:v>
                </c:pt>
                <c:pt idx="223">
                  <c:v>5087.5845553155068</c:v>
                </c:pt>
                <c:pt idx="224">
                  <c:v>4987.315996021498</c:v>
                </c:pt>
                <c:pt idx="225">
                  <c:v>5001.1939922967495</c:v>
                </c:pt>
                <c:pt idx="226">
                  <c:v>5204.9515571490101</c:v>
                </c:pt>
                <c:pt idx="227">
                  <c:v>5101.2910408194202</c:v>
                </c:pt>
                <c:pt idx="228">
                  <c:v>5232.3090602620396</c:v>
                </c:pt>
                <c:pt idx="229">
                  <c:v>4879.6759796082379</c:v>
                </c:pt>
                <c:pt idx="230">
                  <c:v>5252.1670853651758</c:v>
                </c:pt>
                <c:pt idx="231">
                  <c:v>5117.5351107568104</c:v>
                </c:pt>
                <c:pt idx="232">
                  <c:v>5224.2707988416969</c:v>
                </c:pt>
                <c:pt idx="233">
                  <c:v>5087.98360582654</c:v>
                </c:pt>
                <c:pt idx="234">
                  <c:v>5256.4925440694551</c:v>
                </c:pt>
                <c:pt idx="235">
                  <c:v>5168.3481476918132</c:v>
                </c:pt>
                <c:pt idx="236">
                  <c:v>5066.4878607394367</c:v>
                </c:pt>
                <c:pt idx="237">
                  <c:v>5078.1742244266416</c:v>
                </c:pt>
                <c:pt idx="238">
                  <c:v>5285.0681012605428</c:v>
                </c:pt>
                <c:pt idx="239">
                  <c:v>5179.81200383131</c:v>
                </c:pt>
                <c:pt idx="240">
                  <c:v>5312.4625768855367</c:v>
                </c:pt>
                <c:pt idx="241">
                  <c:v>4954.4275252918223</c:v>
                </c:pt>
                <c:pt idx="242">
                  <c:v>5332.6248062179884</c:v>
                </c:pt>
                <c:pt idx="243">
                  <c:v>5191.8885901336444</c:v>
                </c:pt>
                <c:pt idx="244">
                  <c:v>5300.1750579613235</c:v>
                </c:pt>
                <c:pt idx="245">
                  <c:v>5161.9077267007297</c:v>
                </c:pt>
                <c:pt idx="246">
                  <c:v>5331.592305051704</c:v>
                </c:pt>
                <c:pt idx="247">
                  <c:v>5242.1885854572229</c:v>
                </c:pt>
                <c:pt idx="248">
                  <c:v>5138.8730157018035</c:v>
                </c:pt>
                <c:pt idx="249">
                  <c:v>5151.3725561468555</c:v>
                </c:pt>
                <c:pt idx="250">
                  <c:v>5361.2486635931928</c:v>
                </c:pt>
                <c:pt idx="251">
                  <c:v>5254.4753730952107</c:v>
                </c:pt>
                <c:pt idx="252">
                  <c:v>5390.6851363311498</c:v>
                </c:pt>
                <c:pt idx="253">
                  <c:v>5027.3782512512553</c:v>
                </c:pt>
                <c:pt idx="254">
                  <c:v>5411.1442413892537</c:v>
                </c:pt>
                <c:pt idx="255">
                  <c:v>5273.6184063893261</c:v>
                </c:pt>
                <c:pt idx="256">
                  <c:v>5383.6095011489761</c:v>
                </c:pt>
                <c:pt idx="257">
                  <c:v>5243.1655893663019</c:v>
                </c:pt>
                <c:pt idx="258">
                  <c:v>5418.1949529198182</c:v>
                </c:pt>
                <c:pt idx="259">
                  <c:v>5327.3390219777439</c:v>
                </c:pt>
                <c:pt idx="260">
                  <c:v>5222.3452665331552</c:v>
                </c:pt>
                <c:pt idx="261">
                  <c:v>5238.2532901598343</c:v>
                </c:pt>
                <c:pt idx="262">
                  <c:v>5451.6690736959863</c:v>
                </c:pt>
                <c:pt idx="263">
                  <c:v>5343.094992874584</c:v>
                </c:pt>
                <c:pt idx="264">
                  <c:v>5472.2094453206128</c:v>
                </c:pt>
                <c:pt idx="265">
                  <c:v>5103.408204327101</c:v>
                </c:pt>
                <c:pt idx="266">
                  <c:v>5492.9779571350427</c:v>
                </c:pt>
                <c:pt idx="267">
                  <c:v>5343.3953590526271</c:v>
                </c:pt>
                <c:pt idx="268">
                  <c:v>5454.8417816007131</c:v>
                </c:pt>
                <c:pt idx="269">
                  <c:v>5312.5396109473495</c:v>
                </c:pt>
                <c:pt idx="270">
                  <c:v>5485.8707011874176</c:v>
                </c:pt>
                <c:pt idx="271">
                  <c:v>5393.8799378584526</c:v>
                </c:pt>
                <c:pt idx="272">
                  <c:v>5287.574762093097</c:v>
                </c:pt>
                <c:pt idx="273">
                  <c:v>5297.5626356478642</c:v>
                </c:pt>
                <c:pt idx="274">
                  <c:v>5513.3947877208575</c:v>
                </c:pt>
                <c:pt idx="275">
                  <c:v>5403.5913929824319</c:v>
                </c:pt>
                <c:pt idx="276">
                  <c:v>5539.264431404572</c:v>
                </c:pt>
                <c:pt idx="277">
                  <c:v>5165.9439989711718</c:v>
                </c:pt>
                <c:pt idx="278">
                  <c:v>5560.2874349895774</c:v>
                </c:pt>
                <c:pt idx="279">
                  <c:v>5413.1854476815679</c:v>
                </c:pt>
                <c:pt idx="280">
                  <c:v>5526.0874719930225</c:v>
                </c:pt>
                <c:pt idx="281">
                  <c:v>5381.9266926396367</c:v>
                </c:pt>
                <c:pt idx="282">
                  <c:v>5553.1557385581355</c:v>
                </c:pt>
                <c:pt idx="283">
                  <c:v>5460.0366945449377</c:v>
                </c:pt>
                <c:pt idx="284">
                  <c:v>5352.427669652674</c:v>
                </c:pt>
                <c:pt idx="285">
                  <c:v>5360.7369732490715</c:v>
                </c:pt>
                <c:pt idx="286">
                  <c:v>5579.1429605323374</c:v>
                </c:pt>
                <c:pt idx="287">
                  <c:v>5468.0301415914901</c:v>
                </c:pt>
                <c:pt idx="288">
                  <c:v>5604.1917051641158</c:v>
                </c:pt>
                <c:pt idx="289">
                  <c:v>5226.4954791182618</c:v>
                </c:pt>
                <c:pt idx="290">
                  <c:v>5625.4611252771483</c:v>
                </c:pt>
                <c:pt idx="291">
                  <c:v>5479.2241984404545</c:v>
                </c:pt>
                <c:pt idx="292">
                  <c:v>5593.5035834050286</c:v>
                </c:pt>
                <c:pt idx="293">
                  <c:v>5447.5840987811634</c:v>
                </c:pt>
                <c:pt idx="294">
                  <c:v>5632.6531683262301</c:v>
                </c:pt>
                <c:pt idx="295">
                  <c:v>5538.2010580332399</c:v>
                </c:pt>
                <c:pt idx="296">
                  <c:v>5429.0515323335912</c:v>
                </c:pt>
                <c:pt idx="297">
                  <c:v>5444.5947971019814</c:v>
                </c:pt>
                <c:pt idx="298">
                  <c:v>5666.4173017225867</c:v>
                </c:pt>
                <c:pt idx="299">
                  <c:v>5553.5663487816864</c:v>
                </c:pt>
                <c:pt idx="300">
                  <c:v>5701.5545358813779</c:v>
                </c:pt>
                <c:pt idx="301">
                  <c:v>5317.2965118718375</c:v>
                </c:pt>
                <c:pt idx="302">
                  <c:v>5723.1934742155681</c:v>
                </c:pt>
                <c:pt idx="303">
                  <c:v>5571.090569206176</c:v>
                </c:pt>
                <c:pt idx="304">
                  <c:v>5687.2859977509752</c:v>
                </c:pt>
                <c:pt idx="305">
                  <c:v>5538.9199818316365</c:v>
                </c:pt>
                <c:pt idx="306">
                  <c:v>5713.5789445527771</c:v>
                </c:pt>
                <c:pt idx="307">
                  <c:v>5617.7698165075353</c:v>
                </c:pt>
                <c:pt idx="308">
                  <c:v>5507.0521115097754</c:v>
                </c:pt>
                <c:pt idx="309">
                  <c:v>5519.8239797195483</c:v>
                </c:pt>
                <c:pt idx="310">
                  <c:v>5744.7114554409727</c:v>
                </c:pt>
                <c:pt idx="311">
                  <c:v>5630.3012156727273</c:v>
                </c:pt>
                <c:pt idx="312">
                  <c:v>5777.1232548662347</c:v>
                </c:pt>
                <c:pt idx="313">
                  <c:v>5387.7722537657437</c:v>
                </c:pt>
                <c:pt idx="314">
                  <c:v>5799.048996885248</c:v>
                </c:pt>
                <c:pt idx="315">
                  <c:v>5657.0252696810576</c:v>
                </c:pt>
                <c:pt idx="316">
                  <c:v>5775.0130258185445</c:v>
                </c:pt>
                <c:pt idx="317">
                  <c:v>5624.3584473672745</c:v>
                </c:pt>
                <c:pt idx="318">
                  <c:v>5819.6466857495889</c:v>
                </c:pt>
                <c:pt idx="319">
                  <c:v>5722.0589426022516</c:v>
                </c:pt>
                <c:pt idx="320">
                  <c:v>5609.2858574314741</c:v>
                </c:pt>
                <c:pt idx="321">
                  <c:v>5634.9369144538432</c:v>
                </c:pt>
                <c:pt idx="322">
                  <c:v>5864.5142964857578</c:v>
                </c:pt>
                <c:pt idx="323">
                  <c:v>5747.7180932317624</c:v>
                </c:pt>
                <c:pt idx="324">
                  <c:v>5906.6607919549797</c:v>
                </c:pt>
                <c:pt idx="325">
                  <c:v>5508.5795686451711</c:v>
                </c:pt>
                <c:pt idx="326">
                  <c:v>5929.0781638899016</c:v>
                </c:pt>
                <c:pt idx="327">
                  <c:v>5784.9490772917752</c:v>
                </c:pt>
                <c:pt idx="328">
                  <c:v>5905.6049217437057</c:v>
                </c:pt>
                <c:pt idx="329">
                  <c:v>5751.5435514909632</c:v>
                </c:pt>
                <c:pt idx="330">
                  <c:v>5951.5151432496623</c:v>
                </c:pt>
                <c:pt idx="331">
                  <c:v>5851.7161412657251</c:v>
                </c:pt>
                <c:pt idx="332">
                  <c:v>5736.3877097668947</c:v>
                </c:pt>
                <c:pt idx="333">
                  <c:v>5761.9602295650875</c:v>
                </c:pt>
                <c:pt idx="334">
                  <c:v>5996.7127680509193</c:v>
                </c:pt>
                <c:pt idx="335">
                  <c:v>5877.2837330270286</c:v>
                </c:pt>
                <c:pt idx="336">
                  <c:v>6038.0453182657093</c:v>
                </c:pt>
                <c:pt idx="337">
                  <c:v>5631.1093943391006</c:v>
                </c:pt>
                <c:pt idx="338">
                  <c:v>6060.9613299391467</c:v>
                </c:pt>
                <c:pt idx="339">
                  <c:v>5910.7158008561983</c:v>
                </c:pt>
                <c:pt idx="340">
                  <c:v>6033.9947436332604</c:v>
                </c:pt>
                <c:pt idx="341">
                  <c:v>5876.5840277759744</c:v>
                </c:pt>
                <c:pt idx="342">
                  <c:v>6076.559830654136</c:v>
                </c:pt>
                <c:pt idx="343">
                  <c:v>5974.6639953922877</c:v>
                </c:pt>
                <c:pt idx="344">
                  <c:v>5856.9124485491275</c:v>
                </c:pt>
                <c:pt idx="345">
                  <c:v>5877.4074391494814</c:v>
                </c:pt>
                <c:pt idx="346">
                  <c:v>6116.8635028995077</c:v>
                </c:pt>
                <c:pt idx="347">
                  <c:v>5995.0415758236868</c:v>
                </c:pt>
                <c:pt idx="348">
                  <c:v>6151.5331204360346</c:v>
                </c:pt>
                <c:pt idx="349">
                  <c:v>5736.9486511282121</c:v>
                </c:pt>
                <c:pt idx="350">
                  <c:v>6174.8798489494839</c:v>
                </c:pt>
                <c:pt idx="351">
                  <c:v>6012.7636160935708</c:v>
                </c:pt>
                <c:pt idx="352">
                  <c:v>6138.1709553625351</c:v>
                </c:pt>
                <c:pt idx="353">
                  <c:v>5978.042561953258</c:v>
                </c:pt>
                <c:pt idx="354">
                  <c:v>6170.266298017109</c:v>
                </c:pt>
                <c:pt idx="355">
                  <c:v>6066.7991297926155</c:v>
                </c:pt>
                <c:pt idx="356">
                  <c:v>5947.2317394806669</c:v>
                </c:pt>
                <c:pt idx="357">
                  <c:v>5955.178510946027</c:v>
                </c:pt>
                <c:pt idx="358">
                  <c:v>6197.8031068964883</c:v>
                </c:pt>
                <c:pt idx="359">
                  <c:v>6074.3692068657383</c:v>
                </c:pt>
                <c:pt idx="360">
                  <c:v>6217.1496989108655</c:v>
                </c:pt>
                <c:pt idx="361">
                  <c:v>5798.1429800869973</c:v>
                </c:pt>
                <c:pt idx="362">
                  <c:v>6240.7454600497813</c:v>
                </c:pt>
                <c:pt idx="363">
                  <c:v>6058.9922143027516</c:v>
                </c:pt>
                <c:pt idx="364">
                  <c:v>6185.3637367443316</c:v>
                </c:pt>
                <c:pt idx="365">
                  <c:v>6024.004210426222</c:v>
                </c:pt>
                <c:pt idx="366">
                  <c:v>6196.5611286176318</c:v>
                </c:pt>
                <c:pt idx="367">
                  <c:v>6092.6530310183316</c:v>
                </c:pt>
                <c:pt idx="368">
                  <c:v>5972.5760996068984</c:v>
                </c:pt>
                <c:pt idx="369">
                  <c:v>5957.2329808234808</c:v>
                </c:pt>
                <c:pt idx="370">
                  <c:v>6199.9412795417093</c:v>
                </c:pt>
                <c:pt idx="371">
                  <c:v>6076.4647961981327</c:v>
                </c:pt>
              </c:numCache>
            </c:numRef>
          </c:val>
        </c:ser>
        <c:ser>
          <c:idx val="2"/>
          <c:order val="2"/>
          <c:tx>
            <c:strRef>
              <c:f>[3]MENSUAL!$E$7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28 - 30'!$D$6:$D$377</c:f>
              <c:numCache>
                <c:formatCode>#,##0</c:formatCode>
                <c:ptCount val="372"/>
                <c:pt idx="0">
                  <c:v>1000.7801960261736</c:v>
                </c:pt>
                <c:pt idx="1">
                  <c:v>1115.9350889045713</c:v>
                </c:pt>
                <c:pt idx="2">
                  <c:v>1033.2693363147725</c:v>
                </c:pt>
                <c:pt idx="3">
                  <c:v>1071.7574148297906</c:v>
                </c:pt>
                <c:pt idx="4">
                  <c:v>1069.1485659967875</c:v>
                </c:pt>
                <c:pt idx="5">
                  <c:v>1185.9819044622056</c:v>
                </c:pt>
                <c:pt idx="6">
                  <c:v>1112.1689625433551</c:v>
                </c:pt>
                <c:pt idx="7">
                  <c:v>1213.5017074160892</c:v>
                </c:pt>
                <c:pt idx="8">
                  <c:v>1209.1452814160052</c:v>
                </c:pt>
                <c:pt idx="9">
                  <c:v>1179.0831731097462</c:v>
                </c:pt>
                <c:pt idx="10">
                  <c:v>1221.7697935513074</c:v>
                </c:pt>
                <c:pt idx="11">
                  <c:v>1032.7339022755084</c:v>
                </c:pt>
                <c:pt idx="12">
                  <c:v>1140.6340201685916</c:v>
                </c:pt>
                <c:pt idx="13">
                  <c:v>1213.3616637928399</c:v>
                </c:pt>
                <c:pt idx="14">
                  <c:v>1176.9304182123888</c:v>
                </c:pt>
                <c:pt idx="15">
                  <c:v>1110.0933979373438</c:v>
                </c:pt>
                <c:pt idx="16">
                  <c:v>1244.8299512335198</c:v>
                </c:pt>
                <c:pt idx="17">
                  <c:v>1302.2066849588061</c:v>
                </c:pt>
                <c:pt idx="18">
                  <c:v>1300.8195224795395</c:v>
                </c:pt>
                <c:pt idx="19">
                  <c:v>1260.7481657135597</c:v>
                </c:pt>
                <c:pt idx="20">
                  <c:v>1246.8426716152651</c:v>
                </c:pt>
                <c:pt idx="21">
                  <c:v>1335.0285543075292</c:v>
                </c:pt>
                <c:pt idx="22">
                  <c:v>1388.8727556208944</c:v>
                </c:pt>
                <c:pt idx="23">
                  <c:v>1189.5270458537966</c:v>
                </c:pt>
                <c:pt idx="24">
                  <c:v>1277.8641556264347</c:v>
                </c:pt>
                <c:pt idx="25">
                  <c:v>1434.9190928599346</c:v>
                </c:pt>
                <c:pt idx="26">
                  <c:v>1417.5260877197445</c:v>
                </c:pt>
                <c:pt idx="27">
                  <c:v>1087.1039076210484</c:v>
                </c:pt>
                <c:pt idx="28">
                  <c:v>1345.9959862297694</c:v>
                </c:pt>
                <c:pt idx="29">
                  <c:v>1072.4210326715693</c:v>
                </c:pt>
                <c:pt idx="30">
                  <c:v>1220.0833058370076</c:v>
                </c:pt>
                <c:pt idx="31">
                  <c:v>1041.023810010802</c:v>
                </c:pt>
                <c:pt idx="32">
                  <c:v>1245.1470119192002</c:v>
                </c:pt>
                <c:pt idx="33">
                  <c:v>1154.8099580799581</c:v>
                </c:pt>
                <c:pt idx="34">
                  <c:v>1127.9791202424715</c:v>
                </c:pt>
                <c:pt idx="35">
                  <c:v>1112.1682207955128</c:v>
                </c:pt>
                <c:pt idx="36">
                  <c:v>1105.2872539475948</c:v>
                </c:pt>
                <c:pt idx="37">
                  <c:v>1152.592545180687</c:v>
                </c:pt>
                <c:pt idx="38">
                  <c:v>931.51922649887672</c:v>
                </c:pt>
                <c:pt idx="39">
                  <c:v>1182.0593744779442</c:v>
                </c:pt>
                <c:pt idx="40">
                  <c:v>1025.1281791422837</c:v>
                </c:pt>
                <c:pt idx="41">
                  <c:v>995.06318292954779</c:v>
                </c:pt>
                <c:pt idx="42">
                  <c:v>1222.4510821025838</c:v>
                </c:pt>
                <c:pt idx="43">
                  <c:v>1128.3902748287298</c:v>
                </c:pt>
                <c:pt idx="44">
                  <c:v>1033.4901437681583</c:v>
                </c:pt>
                <c:pt idx="45">
                  <c:v>1160.6625835519915</c:v>
                </c:pt>
                <c:pt idx="46">
                  <c:v>943.51383013678219</c:v>
                </c:pt>
                <c:pt idx="47">
                  <c:v>1310.736902168685</c:v>
                </c:pt>
                <c:pt idx="48">
                  <c:v>1197.5165041572186</c:v>
                </c:pt>
                <c:pt idx="49">
                  <c:v>1202.7982501889651</c:v>
                </c:pt>
                <c:pt idx="50">
                  <c:v>1184.251621315193</c:v>
                </c:pt>
                <c:pt idx="51">
                  <c:v>1187.7440098261525</c:v>
                </c:pt>
                <c:pt idx="52">
                  <c:v>1615.8947619047617</c:v>
                </c:pt>
                <c:pt idx="53">
                  <c:v>1625.0867195767196</c:v>
                </c:pt>
                <c:pt idx="54">
                  <c:v>1723.1405782312922</c:v>
                </c:pt>
                <c:pt idx="55">
                  <c:v>1431.524134542706</c:v>
                </c:pt>
                <c:pt idx="56">
                  <c:v>1306.077441421013</c:v>
                </c:pt>
                <c:pt idx="57">
                  <c:v>1363.0133446712018</c:v>
                </c:pt>
                <c:pt idx="58">
                  <c:v>1528.7903476946331</c:v>
                </c:pt>
                <c:pt idx="59">
                  <c:v>1579.45074452003</c:v>
                </c:pt>
                <c:pt idx="60">
                  <c:v>1506.8310997732426</c:v>
                </c:pt>
                <c:pt idx="61">
                  <c:v>1362.8628647014361</c:v>
                </c:pt>
                <c:pt idx="62">
                  <c:v>1571.7331632653063</c:v>
                </c:pt>
                <c:pt idx="63">
                  <c:v>1900.0093159486016</c:v>
                </c:pt>
                <c:pt idx="64">
                  <c:v>1397.567603930461</c:v>
                </c:pt>
                <c:pt idx="65">
                  <c:v>1292.4968972033257</c:v>
                </c:pt>
                <c:pt idx="66">
                  <c:v>1289.0834240362813</c:v>
                </c:pt>
                <c:pt idx="67">
                  <c:v>1407.8189758125473</c:v>
                </c:pt>
                <c:pt idx="68">
                  <c:v>1475.7036848072562</c:v>
                </c:pt>
                <c:pt idx="69">
                  <c:v>1205.5389682539683</c:v>
                </c:pt>
                <c:pt idx="70">
                  <c:v>1269.8450907029478</c:v>
                </c:pt>
                <c:pt idx="71">
                  <c:v>1088.6036810279666</c:v>
                </c:pt>
                <c:pt idx="72">
                  <c:v>1397.1724376417233</c:v>
                </c:pt>
                <c:pt idx="73">
                  <c:v>1439.8368102796676</c:v>
                </c:pt>
                <c:pt idx="74">
                  <c:v>1524.6712018140588</c:v>
                </c:pt>
                <c:pt idx="75">
                  <c:v>1483.912634164777</c:v>
                </c:pt>
                <c:pt idx="76">
                  <c:v>1359.8454270597128</c:v>
                </c:pt>
                <c:pt idx="77">
                  <c:v>1235.7783522297807</c:v>
                </c:pt>
                <c:pt idx="78">
                  <c:v>1235.3280876795161</c:v>
                </c:pt>
                <c:pt idx="79">
                  <c:v>1144.3798185941041</c:v>
                </c:pt>
                <c:pt idx="80">
                  <c:v>1053.4321315192742</c:v>
                </c:pt>
                <c:pt idx="81">
                  <c:v>1226.6213151927436</c:v>
                </c:pt>
                <c:pt idx="82">
                  <c:v>1399.8111678004536</c:v>
                </c:pt>
                <c:pt idx="83">
                  <c:v>1611.2147808012089</c:v>
                </c:pt>
                <c:pt idx="84">
                  <c:v>1473.8528609221466</c:v>
                </c:pt>
                <c:pt idx="85">
                  <c:v>1112.692543461829</c:v>
                </c:pt>
                <c:pt idx="86">
                  <c:v>981.86328798185923</c:v>
                </c:pt>
                <c:pt idx="87">
                  <c:v>1192.5054724111865</c:v>
                </c:pt>
                <c:pt idx="88">
                  <c:v>1396.0698185941044</c:v>
                </c:pt>
                <c:pt idx="89">
                  <c:v>1218.8606500377925</c:v>
                </c:pt>
                <c:pt idx="90">
                  <c:v>1043.3896334089191</c:v>
                </c:pt>
                <c:pt idx="91">
                  <c:v>1197.9572071050643</c:v>
                </c:pt>
                <c:pt idx="92">
                  <c:v>1077.6223960695388</c:v>
                </c:pt>
                <c:pt idx="93">
                  <c:v>1210.0845162509447</c:v>
                </c:pt>
                <c:pt idx="94">
                  <c:v>1314.313193499622</c:v>
                </c:pt>
                <c:pt idx="95">
                  <c:v>994.99835600907011</c:v>
                </c:pt>
                <c:pt idx="96">
                  <c:v>1052.4475925925926</c:v>
                </c:pt>
                <c:pt idx="97">
                  <c:v>1010.388461829176</c:v>
                </c:pt>
                <c:pt idx="98">
                  <c:v>1065.9042592592591</c:v>
                </c:pt>
                <c:pt idx="99">
                  <c:v>1190.5549546485261</c:v>
                </c:pt>
                <c:pt idx="100">
                  <c:v>1160.4579894179892</c:v>
                </c:pt>
                <c:pt idx="101">
                  <c:v>1229.2046371882086</c:v>
                </c:pt>
                <c:pt idx="102">
                  <c:v>1438.2093801965229</c:v>
                </c:pt>
                <c:pt idx="103">
                  <c:v>1501.7231972789116</c:v>
                </c:pt>
                <c:pt idx="104">
                  <c:v>1356.3364474678758</c:v>
                </c:pt>
                <c:pt idx="105">
                  <c:v>1363.5274414210126</c:v>
                </c:pt>
                <c:pt idx="106">
                  <c:v>1188.8599697656841</c:v>
                </c:pt>
                <c:pt idx="107">
                  <c:v>1292.6396145124716</c:v>
                </c:pt>
                <c:pt idx="108">
                  <c:v>1138.2656802721087</c:v>
                </c:pt>
                <c:pt idx="109">
                  <c:v>1224.0755026455024</c:v>
                </c:pt>
                <c:pt idx="110">
                  <c:v>1100.844871504157</c:v>
                </c:pt>
                <c:pt idx="111">
                  <c:v>1211.8909750566893</c:v>
                </c:pt>
                <c:pt idx="112">
                  <c:v>1361.8956273620561</c:v>
                </c:pt>
                <c:pt idx="113">
                  <c:v>1539.728223733938</c:v>
                </c:pt>
                <c:pt idx="114">
                  <c:v>1229.0812320483749</c:v>
                </c:pt>
                <c:pt idx="115">
                  <c:v>1211.0665381708238</c:v>
                </c:pt>
                <c:pt idx="116">
                  <c:v>1280.3969727891156</c:v>
                </c:pt>
                <c:pt idx="117">
                  <c:v>1490.4399206349206</c:v>
                </c:pt>
                <c:pt idx="118">
                  <c:v>1356.2360846560848</c:v>
                </c:pt>
                <c:pt idx="119">
                  <c:v>1419.5743537414967</c:v>
                </c:pt>
                <c:pt idx="120">
                  <c:v>1251.4763681027966</c:v>
                </c:pt>
                <c:pt idx="121">
                  <c:v>1316.5854006046864</c:v>
                </c:pt>
                <c:pt idx="122">
                  <c:v>1337.0136130007556</c:v>
                </c:pt>
                <c:pt idx="123">
                  <c:v>1377.5996863189721</c:v>
                </c:pt>
                <c:pt idx="124">
                  <c:v>1326.1132388510957</c:v>
                </c:pt>
                <c:pt idx="125">
                  <c:v>1369.363314436886</c:v>
                </c:pt>
                <c:pt idx="126">
                  <c:v>1451.1289191232047</c:v>
                </c:pt>
                <c:pt idx="127">
                  <c:v>1413.6898148148148</c:v>
                </c:pt>
                <c:pt idx="128">
                  <c:v>1412.6812244897958</c:v>
                </c:pt>
                <c:pt idx="129">
                  <c:v>2039.2815910808768</c:v>
                </c:pt>
                <c:pt idx="130">
                  <c:v>1701.6645767195766</c:v>
                </c:pt>
                <c:pt idx="131">
                  <c:v>1748.2548752834468</c:v>
                </c:pt>
                <c:pt idx="132">
                  <c:v>1727.7911111111109</c:v>
                </c:pt>
                <c:pt idx="133">
                  <c:v>1889.7260695389266</c:v>
                </c:pt>
                <c:pt idx="134">
                  <c:v>1709.0267082388509</c:v>
                </c:pt>
                <c:pt idx="135">
                  <c:v>1747.4903514739228</c:v>
                </c:pt>
                <c:pt idx="136">
                  <c:v>1970.4875472411186</c:v>
                </c:pt>
                <c:pt idx="137">
                  <c:v>2107.9208843537413</c:v>
                </c:pt>
                <c:pt idx="138">
                  <c:v>1963.1965646258504</c:v>
                </c:pt>
                <c:pt idx="139">
                  <c:v>2276.1202532123962</c:v>
                </c:pt>
                <c:pt idx="140">
                  <c:v>2067.0613303099017</c:v>
                </c:pt>
                <c:pt idx="141">
                  <c:v>2621.2984278155704</c:v>
                </c:pt>
                <c:pt idx="142">
                  <c:v>1926.7173280423278</c:v>
                </c:pt>
                <c:pt idx="143">
                  <c:v>1983.9663605442179</c:v>
                </c:pt>
                <c:pt idx="144">
                  <c:v>1541.7950302343158</c:v>
                </c:pt>
                <c:pt idx="145">
                  <c:v>1521.43656840514</c:v>
                </c:pt>
                <c:pt idx="146">
                  <c:v>1569.1746447467874</c:v>
                </c:pt>
                <c:pt idx="147">
                  <c:v>1116.6956311413455</c:v>
                </c:pt>
                <c:pt idx="148">
                  <c:v>1154.564686318972</c:v>
                </c:pt>
                <c:pt idx="149">
                  <c:v>1540.2577815570671</c:v>
                </c:pt>
                <c:pt idx="150">
                  <c:v>1626.5880725623583</c:v>
                </c:pt>
                <c:pt idx="151">
                  <c:v>1768.2003061224489</c:v>
                </c:pt>
                <c:pt idx="152">
                  <c:v>1891.5045767195768</c:v>
                </c:pt>
                <c:pt idx="153">
                  <c:v>2018.8147543461828</c:v>
                </c:pt>
                <c:pt idx="154">
                  <c:v>1860.6775699168554</c:v>
                </c:pt>
                <c:pt idx="155">
                  <c:v>1780.6628155706726</c:v>
                </c:pt>
                <c:pt idx="156">
                  <c:v>1331.7631357873038</c:v>
                </c:pt>
                <c:pt idx="157">
                  <c:v>1331.7631357873038</c:v>
                </c:pt>
                <c:pt idx="158">
                  <c:v>1331.7631357873038</c:v>
                </c:pt>
                <c:pt idx="159">
                  <c:v>1343.8425918587582</c:v>
                </c:pt>
                <c:pt idx="160">
                  <c:v>1343.8425918587582</c:v>
                </c:pt>
                <c:pt idx="161">
                  <c:v>1343.8425918587582</c:v>
                </c:pt>
                <c:pt idx="162">
                  <c:v>1356.9555050813274</c:v>
                </c:pt>
                <c:pt idx="163">
                  <c:v>1356.9555050813274</c:v>
                </c:pt>
                <c:pt idx="164">
                  <c:v>1356.9555050813274</c:v>
                </c:pt>
                <c:pt idx="165">
                  <c:v>1369.2176949261795</c:v>
                </c:pt>
                <c:pt idx="166">
                  <c:v>1369.2176949261795</c:v>
                </c:pt>
                <c:pt idx="167">
                  <c:v>1369.2176949261795</c:v>
                </c:pt>
                <c:pt idx="168">
                  <c:v>1382.6704336378966</c:v>
                </c:pt>
                <c:pt idx="169">
                  <c:v>1382.6704336378966</c:v>
                </c:pt>
                <c:pt idx="170">
                  <c:v>1382.6704336378966</c:v>
                </c:pt>
                <c:pt idx="171">
                  <c:v>1395.2040253019645</c:v>
                </c:pt>
                <c:pt idx="172">
                  <c:v>1395.2040253019645</c:v>
                </c:pt>
                <c:pt idx="173">
                  <c:v>1395.2040253019645</c:v>
                </c:pt>
                <c:pt idx="174">
                  <c:v>1408.3008850479046</c:v>
                </c:pt>
                <c:pt idx="175">
                  <c:v>1408.3008850479046</c:v>
                </c:pt>
                <c:pt idx="176">
                  <c:v>1408.3008850479046</c:v>
                </c:pt>
                <c:pt idx="177">
                  <c:v>1420.7282511662988</c:v>
                </c:pt>
                <c:pt idx="178">
                  <c:v>1420.7282511662988</c:v>
                </c:pt>
                <c:pt idx="179">
                  <c:v>1420.7282511662988</c:v>
                </c:pt>
                <c:pt idx="180">
                  <c:v>1432.6035833086883</c:v>
                </c:pt>
                <c:pt idx="181">
                  <c:v>1432.6035833086883</c:v>
                </c:pt>
                <c:pt idx="182">
                  <c:v>1432.6035833086883</c:v>
                </c:pt>
                <c:pt idx="183">
                  <c:v>1442.1916993529062</c:v>
                </c:pt>
                <c:pt idx="184">
                  <c:v>1442.1916993529062</c:v>
                </c:pt>
                <c:pt idx="185">
                  <c:v>1442.1916993529062</c:v>
                </c:pt>
                <c:pt idx="186">
                  <c:v>1455.681839543985</c:v>
                </c:pt>
                <c:pt idx="187">
                  <c:v>1455.681839543985</c:v>
                </c:pt>
                <c:pt idx="188">
                  <c:v>1455.681839543985</c:v>
                </c:pt>
                <c:pt idx="189">
                  <c:v>1469.487343009999</c:v>
                </c:pt>
                <c:pt idx="190">
                  <c:v>1469.487343009999</c:v>
                </c:pt>
                <c:pt idx="191">
                  <c:v>1469.487343009999</c:v>
                </c:pt>
                <c:pt idx="192">
                  <c:v>1484.7584226778974</c:v>
                </c:pt>
                <c:pt idx="193">
                  <c:v>1484.7584226778974</c:v>
                </c:pt>
                <c:pt idx="194">
                  <c:v>1484.7584226778974</c:v>
                </c:pt>
                <c:pt idx="195">
                  <c:v>1499.9202865547786</c:v>
                </c:pt>
                <c:pt idx="196">
                  <c:v>1499.9202865547786</c:v>
                </c:pt>
                <c:pt idx="197">
                  <c:v>1499.9202865547786</c:v>
                </c:pt>
                <c:pt idx="198">
                  <c:v>1515.0819701824951</c:v>
                </c:pt>
                <c:pt idx="199">
                  <c:v>1515.0819701824951</c:v>
                </c:pt>
                <c:pt idx="200">
                  <c:v>1515.0819701824951</c:v>
                </c:pt>
                <c:pt idx="201">
                  <c:v>1528.8390692592577</c:v>
                </c:pt>
                <c:pt idx="202">
                  <c:v>1528.8390692592577</c:v>
                </c:pt>
                <c:pt idx="203">
                  <c:v>1528.8390692592577</c:v>
                </c:pt>
                <c:pt idx="204">
                  <c:v>1541.7309084509836</c:v>
                </c:pt>
                <c:pt idx="205">
                  <c:v>1541.7309084509836</c:v>
                </c:pt>
                <c:pt idx="206">
                  <c:v>1541.7309084509836</c:v>
                </c:pt>
                <c:pt idx="207">
                  <c:v>1553.8462682659342</c:v>
                </c:pt>
                <c:pt idx="208">
                  <c:v>1553.8462682659342</c:v>
                </c:pt>
                <c:pt idx="209">
                  <c:v>1553.8462682659342</c:v>
                </c:pt>
                <c:pt idx="210">
                  <c:v>1560.4218308204131</c:v>
                </c:pt>
                <c:pt idx="211">
                  <c:v>1560.4218308204131</c:v>
                </c:pt>
                <c:pt idx="212">
                  <c:v>1560.4218308204131</c:v>
                </c:pt>
                <c:pt idx="213">
                  <c:v>1567.1183753017342</c:v>
                </c:pt>
                <c:pt idx="214">
                  <c:v>1567.1183753017342</c:v>
                </c:pt>
                <c:pt idx="215">
                  <c:v>1567.1183753017342</c:v>
                </c:pt>
                <c:pt idx="216">
                  <c:v>1573.5656493973777</c:v>
                </c:pt>
                <c:pt idx="217">
                  <c:v>1573.5656493973777</c:v>
                </c:pt>
                <c:pt idx="218">
                  <c:v>1573.5656493973777</c:v>
                </c:pt>
                <c:pt idx="219">
                  <c:v>1577.7732478953503</c:v>
                </c:pt>
                <c:pt idx="220">
                  <c:v>1577.7732478953503</c:v>
                </c:pt>
                <c:pt idx="221">
                  <c:v>1577.7732478953503</c:v>
                </c:pt>
                <c:pt idx="222">
                  <c:v>1581.0929680792533</c:v>
                </c:pt>
                <c:pt idx="223">
                  <c:v>1581.0929680792533</c:v>
                </c:pt>
                <c:pt idx="224">
                  <c:v>1581.0929680792533</c:v>
                </c:pt>
                <c:pt idx="225">
                  <c:v>1588.0564421428883</c:v>
                </c:pt>
                <c:pt idx="226">
                  <c:v>1588.0564421428883</c:v>
                </c:pt>
                <c:pt idx="227">
                  <c:v>1588.0564421428883</c:v>
                </c:pt>
                <c:pt idx="228">
                  <c:v>1598.9076132524117</c:v>
                </c:pt>
                <c:pt idx="229">
                  <c:v>1598.9076132524117</c:v>
                </c:pt>
                <c:pt idx="230">
                  <c:v>1598.9076132524117</c:v>
                </c:pt>
                <c:pt idx="231">
                  <c:v>1603.4782182438098</c:v>
                </c:pt>
                <c:pt idx="232">
                  <c:v>1603.4782182438098</c:v>
                </c:pt>
                <c:pt idx="233">
                  <c:v>1603.4782182438098</c:v>
                </c:pt>
                <c:pt idx="234">
                  <c:v>1609.8877156069414</c:v>
                </c:pt>
                <c:pt idx="235">
                  <c:v>1609.8877156069414</c:v>
                </c:pt>
                <c:pt idx="236">
                  <c:v>1609.8877156069414</c:v>
                </c:pt>
                <c:pt idx="237">
                  <c:v>1620.8760489074314</c:v>
                </c:pt>
                <c:pt idx="238">
                  <c:v>1620.8760489074314</c:v>
                </c:pt>
                <c:pt idx="239">
                  <c:v>1620.8760489074314</c:v>
                </c:pt>
                <c:pt idx="240">
                  <c:v>1629.3150836918448</c:v>
                </c:pt>
                <c:pt idx="241">
                  <c:v>1629.3150836918448</c:v>
                </c:pt>
                <c:pt idx="242">
                  <c:v>1629.3150836918448</c:v>
                </c:pt>
                <c:pt idx="243">
                  <c:v>1637.9676655582712</c:v>
                </c:pt>
                <c:pt idx="244">
                  <c:v>1637.9676655582712</c:v>
                </c:pt>
                <c:pt idx="245">
                  <c:v>1637.9676655582712</c:v>
                </c:pt>
                <c:pt idx="246">
                  <c:v>1644.6097926537004</c:v>
                </c:pt>
                <c:pt idx="247">
                  <c:v>1644.6097926537004</c:v>
                </c:pt>
                <c:pt idx="248">
                  <c:v>1644.6097926537004</c:v>
                </c:pt>
                <c:pt idx="249">
                  <c:v>1654.6624661802625</c:v>
                </c:pt>
                <c:pt idx="250">
                  <c:v>1654.6624661802625</c:v>
                </c:pt>
                <c:pt idx="251">
                  <c:v>1654.6624661802625</c:v>
                </c:pt>
                <c:pt idx="252">
                  <c:v>1663.0571208809606</c:v>
                </c:pt>
                <c:pt idx="253">
                  <c:v>1663.0571208809606</c:v>
                </c:pt>
                <c:pt idx="254">
                  <c:v>1663.0571208809606</c:v>
                </c:pt>
                <c:pt idx="255">
                  <c:v>1673.4406975462718</c:v>
                </c:pt>
                <c:pt idx="256">
                  <c:v>1673.4406975462718</c:v>
                </c:pt>
                <c:pt idx="257">
                  <c:v>1673.4406975462718</c:v>
                </c:pt>
                <c:pt idx="258">
                  <c:v>1681.974370112378</c:v>
                </c:pt>
                <c:pt idx="259">
                  <c:v>1681.974370112378</c:v>
                </c:pt>
                <c:pt idx="260">
                  <c:v>1681.974370112378</c:v>
                </c:pt>
                <c:pt idx="261">
                  <c:v>1685.8304270267811</c:v>
                </c:pt>
                <c:pt idx="262">
                  <c:v>1685.8304270267811</c:v>
                </c:pt>
                <c:pt idx="263">
                  <c:v>1685.8304270267811</c:v>
                </c:pt>
                <c:pt idx="264">
                  <c:v>1693.4696264076151</c:v>
                </c:pt>
                <c:pt idx="265">
                  <c:v>1693.4696264076151</c:v>
                </c:pt>
                <c:pt idx="266">
                  <c:v>1693.4696264076151</c:v>
                </c:pt>
                <c:pt idx="267">
                  <c:v>1703.4940300296821</c:v>
                </c:pt>
                <c:pt idx="268">
                  <c:v>1703.4940300296821</c:v>
                </c:pt>
                <c:pt idx="269">
                  <c:v>1703.4940300296821</c:v>
                </c:pt>
                <c:pt idx="270">
                  <c:v>1708.8541885108236</c:v>
                </c:pt>
                <c:pt idx="271">
                  <c:v>1708.8541885108236</c:v>
                </c:pt>
                <c:pt idx="272">
                  <c:v>1708.8541885108236</c:v>
                </c:pt>
                <c:pt idx="273">
                  <c:v>1717.9619813154309</c:v>
                </c:pt>
                <c:pt idx="274">
                  <c:v>1717.9619813154309</c:v>
                </c:pt>
                <c:pt idx="275">
                  <c:v>1717.9619813154309</c:v>
                </c:pt>
                <c:pt idx="276">
                  <c:v>1724.5526902523438</c:v>
                </c:pt>
                <c:pt idx="277">
                  <c:v>1724.5526902523438</c:v>
                </c:pt>
                <c:pt idx="278">
                  <c:v>1724.5526902523438</c:v>
                </c:pt>
                <c:pt idx="279">
                  <c:v>1732.5893834556464</c:v>
                </c:pt>
                <c:pt idx="280">
                  <c:v>1732.5893834556464</c:v>
                </c:pt>
                <c:pt idx="281">
                  <c:v>1732.5893834556464</c:v>
                </c:pt>
                <c:pt idx="282">
                  <c:v>1740.6184728558114</c:v>
                </c:pt>
                <c:pt idx="283">
                  <c:v>1740.6184728558114</c:v>
                </c:pt>
                <c:pt idx="284">
                  <c:v>1740.6184728558114</c:v>
                </c:pt>
                <c:pt idx="285">
                  <c:v>1748.2426590500465</c:v>
                </c:pt>
                <c:pt idx="286">
                  <c:v>1748.2426590500465</c:v>
                </c:pt>
                <c:pt idx="287">
                  <c:v>1748.2426590500465</c:v>
                </c:pt>
                <c:pt idx="288">
                  <c:v>1747.5957384394865</c:v>
                </c:pt>
                <c:pt idx="289">
                  <c:v>1747.5957384394865</c:v>
                </c:pt>
                <c:pt idx="290">
                  <c:v>1747.5957384394865</c:v>
                </c:pt>
                <c:pt idx="291">
                  <c:v>1746.9047827252393</c:v>
                </c:pt>
                <c:pt idx="292">
                  <c:v>1746.9047827252393</c:v>
                </c:pt>
                <c:pt idx="293">
                  <c:v>1746.9047827252393</c:v>
                </c:pt>
                <c:pt idx="294">
                  <c:v>1744.3615822876063</c:v>
                </c:pt>
                <c:pt idx="295">
                  <c:v>1744.3615822876063</c:v>
                </c:pt>
                <c:pt idx="296">
                  <c:v>1744.3615822876063</c:v>
                </c:pt>
                <c:pt idx="297">
                  <c:v>1738.4021565084572</c:v>
                </c:pt>
                <c:pt idx="298">
                  <c:v>1738.4021565084572</c:v>
                </c:pt>
                <c:pt idx="299">
                  <c:v>1738.4021565084572</c:v>
                </c:pt>
                <c:pt idx="300">
                  <c:v>1730.338002546378</c:v>
                </c:pt>
                <c:pt idx="301">
                  <c:v>1730.338002546378</c:v>
                </c:pt>
                <c:pt idx="302">
                  <c:v>1730.338002546378</c:v>
                </c:pt>
                <c:pt idx="303">
                  <c:v>1735.6474835966733</c:v>
                </c:pt>
                <c:pt idx="304">
                  <c:v>1735.6474835966733</c:v>
                </c:pt>
                <c:pt idx="305">
                  <c:v>1735.6474835966733</c:v>
                </c:pt>
                <c:pt idx="306">
                  <c:v>1747.4570943173762</c:v>
                </c:pt>
                <c:pt idx="307">
                  <c:v>1747.4570943173762</c:v>
                </c:pt>
                <c:pt idx="308">
                  <c:v>1747.4570943173762</c:v>
                </c:pt>
                <c:pt idx="309">
                  <c:v>1749.8238096838877</c:v>
                </c:pt>
                <c:pt idx="310">
                  <c:v>1749.8238096838877</c:v>
                </c:pt>
                <c:pt idx="311">
                  <c:v>1749.8238096838877</c:v>
                </c:pt>
                <c:pt idx="312">
                  <c:v>1750.1514059988899</c:v>
                </c:pt>
                <c:pt idx="313">
                  <c:v>1750.1514059988899</c:v>
                </c:pt>
                <c:pt idx="314">
                  <c:v>1750.1514059988899</c:v>
                </c:pt>
                <c:pt idx="315">
                  <c:v>1762.0138410806287</c:v>
                </c:pt>
                <c:pt idx="316">
                  <c:v>1762.0138410806287</c:v>
                </c:pt>
                <c:pt idx="317">
                  <c:v>1762.0138410806287</c:v>
                </c:pt>
                <c:pt idx="318">
                  <c:v>1773.9826460166241</c:v>
                </c:pt>
                <c:pt idx="319">
                  <c:v>1773.9826460166241</c:v>
                </c:pt>
                <c:pt idx="320">
                  <c:v>1773.9826460166241</c:v>
                </c:pt>
                <c:pt idx="321">
                  <c:v>1786.0056762867709</c:v>
                </c:pt>
                <c:pt idx="322">
                  <c:v>1786.0056762867709</c:v>
                </c:pt>
                <c:pt idx="323">
                  <c:v>1786.0056762867709</c:v>
                </c:pt>
                <c:pt idx="324">
                  <c:v>1798.0435192057435</c:v>
                </c:pt>
                <c:pt idx="325">
                  <c:v>1798.0435192057435</c:v>
                </c:pt>
                <c:pt idx="326">
                  <c:v>1798.0435192057435</c:v>
                </c:pt>
                <c:pt idx="327">
                  <c:v>1810.0076521062147</c:v>
                </c:pt>
                <c:pt idx="328">
                  <c:v>1810.0076521062147</c:v>
                </c:pt>
                <c:pt idx="329">
                  <c:v>1810.0076521062147</c:v>
                </c:pt>
                <c:pt idx="330">
                  <c:v>1821.8468917615587</c:v>
                </c:pt>
                <c:pt idx="331">
                  <c:v>1821.8468917615587</c:v>
                </c:pt>
                <c:pt idx="332">
                  <c:v>1821.8468917615587</c:v>
                </c:pt>
                <c:pt idx="333">
                  <c:v>1833.4623865962753</c:v>
                </c:pt>
                <c:pt idx="334">
                  <c:v>1833.4623865962753</c:v>
                </c:pt>
                <c:pt idx="335">
                  <c:v>1833.4623865962753</c:v>
                </c:pt>
                <c:pt idx="336">
                  <c:v>1844.7717851657299</c:v>
                </c:pt>
                <c:pt idx="337">
                  <c:v>1844.7717851657299</c:v>
                </c:pt>
                <c:pt idx="338">
                  <c:v>1844.7717851657299</c:v>
                </c:pt>
                <c:pt idx="339">
                  <c:v>1855.6771935488227</c:v>
                </c:pt>
                <c:pt idx="340">
                  <c:v>1855.6771935488227</c:v>
                </c:pt>
                <c:pt idx="341">
                  <c:v>1855.6771935488227</c:v>
                </c:pt>
                <c:pt idx="342">
                  <c:v>1866.1081824145213</c:v>
                </c:pt>
                <c:pt idx="343">
                  <c:v>1866.1081824145213</c:v>
                </c:pt>
                <c:pt idx="344">
                  <c:v>1866.1081824145213</c:v>
                </c:pt>
                <c:pt idx="345">
                  <c:v>1875.8352348756289</c:v>
                </c:pt>
                <c:pt idx="346">
                  <c:v>1875.8352348756289</c:v>
                </c:pt>
                <c:pt idx="347">
                  <c:v>1875.8352348756289</c:v>
                </c:pt>
                <c:pt idx="348">
                  <c:v>1884.6962043448229</c:v>
                </c:pt>
                <c:pt idx="349">
                  <c:v>1884.6962043448229</c:v>
                </c:pt>
                <c:pt idx="350">
                  <c:v>1884.6962043448229</c:v>
                </c:pt>
                <c:pt idx="351">
                  <c:v>1892.4862986766148</c:v>
                </c:pt>
                <c:pt idx="352">
                  <c:v>1892.4862986766148</c:v>
                </c:pt>
                <c:pt idx="353">
                  <c:v>1892.4862986766148</c:v>
                </c:pt>
                <c:pt idx="354">
                  <c:v>1899.0212232825836</c:v>
                </c:pt>
                <c:pt idx="355">
                  <c:v>1899.0212232825836</c:v>
                </c:pt>
                <c:pt idx="356">
                  <c:v>1899.0212232825836</c:v>
                </c:pt>
                <c:pt idx="357">
                  <c:v>1904.0977007764682</c:v>
                </c:pt>
                <c:pt idx="358">
                  <c:v>1904.0977007764682</c:v>
                </c:pt>
                <c:pt idx="359">
                  <c:v>1904.0977007764682</c:v>
                </c:pt>
                <c:pt idx="360">
                  <c:v>1907.5284426075698</c:v>
                </c:pt>
                <c:pt idx="361">
                  <c:v>1907.5284426075698</c:v>
                </c:pt>
                <c:pt idx="362">
                  <c:v>1907.5284426075698</c:v>
                </c:pt>
                <c:pt idx="363">
                  <c:v>1909.0964038007392</c:v>
                </c:pt>
                <c:pt idx="364">
                  <c:v>1909.0964038007392</c:v>
                </c:pt>
                <c:pt idx="365">
                  <c:v>1909.0964038007392</c:v>
                </c:pt>
                <c:pt idx="366">
                  <c:v>1908.5644959570441</c:v>
                </c:pt>
                <c:pt idx="367">
                  <c:v>1908.5644959570441</c:v>
                </c:pt>
                <c:pt idx="368">
                  <c:v>1908.5644959570441</c:v>
                </c:pt>
                <c:pt idx="369">
                  <c:v>1905.7872538611284</c:v>
                </c:pt>
                <c:pt idx="370">
                  <c:v>1905.7872538611284</c:v>
                </c:pt>
                <c:pt idx="371">
                  <c:v>1905.7872538611284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35120"/>
        <c:axId val="-91322608"/>
      </c:areaChart>
      <c:dateAx>
        <c:axId val="-91335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2608"/>
        <c:crosses val="autoZero"/>
        <c:auto val="1"/>
        <c:lblOffset val="100"/>
        <c:baseTimeUnit val="months"/>
      </c:dateAx>
      <c:valAx>
        <c:axId val="-91322608"/>
        <c:scaling>
          <c:orientation val="minMax"/>
          <c:max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5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6007256339147"/>
          <c:y val="5.6056623208405043E-2"/>
          <c:w val="0.87020722968052255"/>
          <c:h val="0.64183148263548795"/>
        </c:manualLayout>
      </c:layout>
      <c:areaChart>
        <c:grouping val="stacked"/>
        <c:varyColors val="0"/>
        <c:ser>
          <c:idx val="0"/>
          <c:order val="0"/>
          <c:tx>
            <c:strRef>
              <c:f>[3]MENSUAL!$C$7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28 - 30'!$B$6:$B$377</c:f>
              <c:numCache>
                <c:formatCode>#,##0</c:formatCode>
                <c:ptCount val="372"/>
                <c:pt idx="0">
                  <c:v>14698.578597017338</c:v>
                </c:pt>
                <c:pt idx="1">
                  <c:v>14234.72073044633</c:v>
                </c:pt>
                <c:pt idx="2">
                  <c:v>14693.078112648431</c:v>
                </c:pt>
                <c:pt idx="3">
                  <c:v>15332.993683582989</c:v>
                </c:pt>
                <c:pt idx="4">
                  <c:v>15533.439997105717</c:v>
                </c:pt>
                <c:pt idx="5">
                  <c:v>15361.099457680595</c:v>
                </c:pt>
                <c:pt idx="6">
                  <c:v>15518.687888950777</c:v>
                </c:pt>
                <c:pt idx="7">
                  <c:v>16061.597134724154</c:v>
                </c:pt>
                <c:pt idx="8">
                  <c:v>15049.789539861813</c:v>
                </c:pt>
                <c:pt idx="9">
                  <c:v>14999.530399062354</c:v>
                </c:pt>
                <c:pt idx="10">
                  <c:v>15012.408270091686</c:v>
                </c:pt>
                <c:pt idx="11">
                  <c:v>16392.568544772384</c:v>
                </c:pt>
                <c:pt idx="12">
                  <c:v>14845.829290484946</c:v>
                </c:pt>
                <c:pt idx="13">
                  <c:v>14972.812019627067</c:v>
                </c:pt>
                <c:pt idx="14">
                  <c:v>14985.888695119183</c:v>
                </c:pt>
                <c:pt idx="15">
                  <c:v>15128.071429775202</c:v>
                </c:pt>
                <c:pt idx="16">
                  <c:v>16143.647528191334</c:v>
                </c:pt>
                <c:pt idx="17">
                  <c:v>16059.51702479813</c:v>
                </c:pt>
                <c:pt idx="18">
                  <c:v>15791.230349679736</c:v>
                </c:pt>
                <c:pt idx="19">
                  <c:v>16737.873524914095</c:v>
                </c:pt>
                <c:pt idx="20">
                  <c:v>14589.811603670001</c:v>
                </c:pt>
                <c:pt idx="21">
                  <c:v>14746.646426156751</c:v>
                </c:pt>
                <c:pt idx="22">
                  <c:v>15189.420058057573</c:v>
                </c:pt>
                <c:pt idx="23">
                  <c:v>16133.977714313294</c:v>
                </c:pt>
                <c:pt idx="24">
                  <c:v>15159.515129332007</c:v>
                </c:pt>
                <c:pt idx="25">
                  <c:v>14826.269384255287</c:v>
                </c:pt>
                <c:pt idx="26">
                  <c:v>13923.780872558777</c:v>
                </c:pt>
                <c:pt idx="27">
                  <c:v>14610.968956507686</c:v>
                </c:pt>
                <c:pt idx="28">
                  <c:v>15344.33056149961</c:v>
                </c:pt>
                <c:pt idx="29">
                  <c:v>14910.276592500775</c:v>
                </c:pt>
                <c:pt idx="30">
                  <c:v>15504.906524982855</c:v>
                </c:pt>
                <c:pt idx="31">
                  <c:v>15507.135765320392</c:v>
                </c:pt>
                <c:pt idx="32">
                  <c:v>14397.818713645793</c:v>
                </c:pt>
                <c:pt idx="33">
                  <c:v>14814.168697697189</c:v>
                </c:pt>
                <c:pt idx="34">
                  <c:v>15534.458761092254</c:v>
                </c:pt>
                <c:pt idx="35">
                  <c:v>16238.702344421787</c:v>
                </c:pt>
                <c:pt idx="36">
                  <c:v>14925.023033332111</c:v>
                </c:pt>
                <c:pt idx="37">
                  <c:v>14276.148438439321</c:v>
                </c:pt>
                <c:pt idx="38">
                  <c:v>14396.951632435432</c:v>
                </c:pt>
                <c:pt idx="39">
                  <c:v>14768.53047576762</c:v>
                </c:pt>
                <c:pt idx="40">
                  <c:v>15016.006442728014</c:v>
                </c:pt>
                <c:pt idx="41">
                  <c:v>13966.529275100816</c:v>
                </c:pt>
                <c:pt idx="42">
                  <c:v>15358.43888330247</c:v>
                </c:pt>
                <c:pt idx="43">
                  <c:v>15354.628885517321</c:v>
                </c:pt>
                <c:pt idx="44">
                  <c:v>12262.887652513476</c:v>
                </c:pt>
                <c:pt idx="45">
                  <c:v>13098.444491149141</c:v>
                </c:pt>
                <c:pt idx="46">
                  <c:v>13087.453818811768</c:v>
                </c:pt>
                <c:pt idx="47">
                  <c:v>14905.032846556513</c:v>
                </c:pt>
                <c:pt idx="48">
                  <c:v>14745.282717835147</c:v>
                </c:pt>
                <c:pt idx="49">
                  <c:v>13130.436975561537</c:v>
                </c:pt>
                <c:pt idx="50">
                  <c:v>14000.587595536994</c:v>
                </c:pt>
                <c:pt idx="51">
                  <c:v>13358.654328616294</c:v>
                </c:pt>
                <c:pt idx="52">
                  <c:v>14051.587472033258</c:v>
                </c:pt>
                <c:pt idx="53">
                  <c:v>13982.978736205594</c:v>
                </c:pt>
                <c:pt idx="54">
                  <c:v>14319.835134542704</c:v>
                </c:pt>
                <c:pt idx="55">
                  <c:v>14175.371682539682</c:v>
                </c:pt>
                <c:pt idx="56">
                  <c:v>13662.693480347694</c:v>
                </c:pt>
                <c:pt idx="57">
                  <c:v>14242.894829931975</c:v>
                </c:pt>
                <c:pt idx="58">
                  <c:v>13227.897215041574</c:v>
                </c:pt>
                <c:pt idx="59">
                  <c:v>14151.054587679515</c:v>
                </c:pt>
                <c:pt idx="60">
                  <c:v>13093.252097127737</c:v>
                </c:pt>
                <c:pt idx="61">
                  <c:v>12121.455908163265</c:v>
                </c:pt>
                <c:pt idx="62">
                  <c:v>13578.658401738474</c:v>
                </c:pt>
                <c:pt idx="63">
                  <c:v>12965.869522297808</c:v>
                </c:pt>
                <c:pt idx="64">
                  <c:v>12979.884214663643</c:v>
                </c:pt>
                <c:pt idx="65">
                  <c:v>13579.083589947091</c:v>
                </c:pt>
                <c:pt idx="66">
                  <c:v>14043.583399092971</c:v>
                </c:pt>
                <c:pt idx="67">
                  <c:v>13468.945660241872</c:v>
                </c:pt>
                <c:pt idx="68">
                  <c:v>13330.268773242631</c:v>
                </c:pt>
                <c:pt idx="69">
                  <c:v>13775.280811035525</c:v>
                </c:pt>
                <c:pt idx="70">
                  <c:v>13655.058013605441</c:v>
                </c:pt>
                <c:pt idx="71">
                  <c:v>13649.618930839004</c:v>
                </c:pt>
                <c:pt idx="72">
                  <c:v>13414.804922524563</c:v>
                </c:pt>
                <c:pt idx="73">
                  <c:v>12339.540511337867</c:v>
                </c:pt>
                <c:pt idx="74">
                  <c:v>13871.253658730157</c:v>
                </c:pt>
                <c:pt idx="75">
                  <c:v>13158.074475434616</c:v>
                </c:pt>
                <c:pt idx="76">
                  <c:v>13508.314894935751</c:v>
                </c:pt>
                <c:pt idx="77">
                  <c:v>13053.168309523811</c:v>
                </c:pt>
                <c:pt idx="78">
                  <c:v>13374.88454648526</c:v>
                </c:pt>
                <c:pt idx="79">
                  <c:v>13948.489410052907</c:v>
                </c:pt>
                <c:pt idx="80">
                  <c:v>12620.930522675737</c:v>
                </c:pt>
                <c:pt idx="81">
                  <c:v>12900.479243008314</c:v>
                </c:pt>
                <c:pt idx="82">
                  <c:v>13662.514631519276</c:v>
                </c:pt>
                <c:pt idx="83">
                  <c:v>14219.143707105064</c:v>
                </c:pt>
                <c:pt idx="84">
                  <c:v>12456.298651171579</c:v>
                </c:pt>
                <c:pt idx="85">
                  <c:v>11909.103760393045</c:v>
                </c:pt>
                <c:pt idx="86">
                  <c:v>13238.488232804235</c:v>
                </c:pt>
                <c:pt idx="87">
                  <c:v>12284.566271352982</c:v>
                </c:pt>
                <c:pt idx="88">
                  <c:v>12922.354365079364</c:v>
                </c:pt>
                <c:pt idx="89">
                  <c:v>11982.367521541948</c:v>
                </c:pt>
                <c:pt idx="90">
                  <c:v>12710.268358276642</c:v>
                </c:pt>
                <c:pt idx="91">
                  <c:v>12482.904329176115</c:v>
                </c:pt>
                <c:pt idx="92">
                  <c:v>11657.363956160241</c:v>
                </c:pt>
                <c:pt idx="93">
                  <c:v>12752.78921239607</c:v>
                </c:pt>
                <c:pt idx="94">
                  <c:v>11767.233445956161</c:v>
                </c:pt>
                <c:pt idx="95">
                  <c:v>12087.83760128496</c:v>
                </c:pt>
                <c:pt idx="96">
                  <c:v>11977.716337490552</c:v>
                </c:pt>
                <c:pt idx="97">
                  <c:v>11275.39296712018</c:v>
                </c:pt>
                <c:pt idx="98">
                  <c:v>12140.714792139079</c:v>
                </c:pt>
                <c:pt idx="99">
                  <c:v>12504.253024187452</c:v>
                </c:pt>
                <c:pt idx="100">
                  <c:v>12650.344092214664</c:v>
                </c:pt>
                <c:pt idx="101">
                  <c:v>11918.04966893424</c:v>
                </c:pt>
                <c:pt idx="102">
                  <c:v>12433.575261148904</c:v>
                </c:pt>
                <c:pt idx="103">
                  <c:v>12552.144433862431</c:v>
                </c:pt>
                <c:pt idx="104">
                  <c:v>12192.207129251701</c:v>
                </c:pt>
                <c:pt idx="105">
                  <c:v>12446.19184126984</c:v>
                </c:pt>
                <c:pt idx="106">
                  <c:v>11503.656439531369</c:v>
                </c:pt>
                <c:pt idx="107">
                  <c:v>12579.886059712773</c:v>
                </c:pt>
                <c:pt idx="108">
                  <c:v>12285.795904006049</c:v>
                </c:pt>
                <c:pt idx="109">
                  <c:v>11242.035457294029</c:v>
                </c:pt>
                <c:pt idx="110">
                  <c:v>12471.817533635676</c:v>
                </c:pt>
                <c:pt idx="111">
                  <c:v>12413.980067271354</c:v>
                </c:pt>
                <c:pt idx="112">
                  <c:v>12212.60932350718</c:v>
                </c:pt>
                <c:pt idx="113">
                  <c:v>11532.508542705971</c:v>
                </c:pt>
                <c:pt idx="114">
                  <c:v>12518.533789493575</c:v>
                </c:pt>
                <c:pt idx="115">
                  <c:v>12149.559466364322</c:v>
                </c:pt>
                <c:pt idx="116">
                  <c:v>11982.320789115647</c:v>
                </c:pt>
                <c:pt idx="117">
                  <c:v>12224.482810279669</c:v>
                </c:pt>
                <c:pt idx="118">
                  <c:v>13355.019450491307</c:v>
                </c:pt>
                <c:pt idx="119">
                  <c:v>12425.146753968254</c:v>
                </c:pt>
                <c:pt idx="120">
                  <c:v>12417.243835222978</c:v>
                </c:pt>
                <c:pt idx="121">
                  <c:v>11498.677147770219</c:v>
                </c:pt>
                <c:pt idx="122">
                  <c:v>12455.436300453513</c:v>
                </c:pt>
                <c:pt idx="123">
                  <c:v>12163.795773620559</c:v>
                </c:pt>
                <c:pt idx="124">
                  <c:v>12294.081448601661</c:v>
                </c:pt>
                <c:pt idx="125">
                  <c:v>12436.044997732424</c:v>
                </c:pt>
                <c:pt idx="126">
                  <c:v>13157.991942554798</c:v>
                </c:pt>
                <c:pt idx="127">
                  <c:v>12174.251445956161</c:v>
                </c:pt>
                <c:pt idx="128">
                  <c:v>12236.826046863191</c:v>
                </c:pt>
                <c:pt idx="129">
                  <c:v>12401.371890400605</c:v>
                </c:pt>
                <c:pt idx="130">
                  <c:v>12710.431339758125</c:v>
                </c:pt>
                <c:pt idx="131">
                  <c:v>12037.090588813302</c:v>
                </c:pt>
                <c:pt idx="132">
                  <c:v>12110.414881330309</c:v>
                </c:pt>
                <c:pt idx="133">
                  <c:v>12077.1737010582</c:v>
                </c:pt>
                <c:pt idx="134">
                  <c:v>12343.707354497354</c:v>
                </c:pt>
                <c:pt idx="135">
                  <c:v>12844.077760015116</c:v>
                </c:pt>
                <c:pt idx="136">
                  <c:v>13233.53453892668</c:v>
                </c:pt>
                <c:pt idx="137">
                  <c:v>12387.31829440665</c:v>
                </c:pt>
                <c:pt idx="138">
                  <c:v>12659.740637944065</c:v>
                </c:pt>
                <c:pt idx="139">
                  <c:v>12904.408638321995</c:v>
                </c:pt>
                <c:pt idx="140">
                  <c:v>11796.144934240361</c:v>
                </c:pt>
                <c:pt idx="141">
                  <c:v>11870.919126984127</c:v>
                </c:pt>
                <c:pt idx="142">
                  <c:v>12441.920253968256</c:v>
                </c:pt>
                <c:pt idx="143">
                  <c:v>12901.898515117158</c:v>
                </c:pt>
                <c:pt idx="144">
                  <c:v>12914.544854875281</c:v>
                </c:pt>
                <c:pt idx="145">
                  <c:v>11422.355005668933</c:v>
                </c:pt>
                <c:pt idx="146">
                  <c:v>12609.827016250942</c:v>
                </c:pt>
                <c:pt idx="147">
                  <c:v>12060.888810657596</c:v>
                </c:pt>
                <c:pt idx="148">
                  <c:v>12341.41800642479</c:v>
                </c:pt>
                <c:pt idx="149">
                  <c:v>12460.019991307634</c:v>
                </c:pt>
                <c:pt idx="150">
                  <c:v>12718.04076228269</c:v>
                </c:pt>
                <c:pt idx="151">
                  <c:v>12039.181645880575</c:v>
                </c:pt>
                <c:pt idx="152">
                  <c:v>13193.774403628116</c:v>
                </c:pt>
                <c:pt idx="153">
                  <c:v>12326.133340136055</c:v>
                </c:pt>
                <c:pt idx="154">
                  <c:v>14189.229811791382</c:v>
                </c:pt>
                <c:pt idx="155">
                  <c:v>12293.696274754346</c:v>
                </c:pt>
                <c:pt idx="156">
                  <c:v>13626.706762367507</c:v>
                </c:pt>
                <c:pt idx="157">
                  <c:v>12708.330663127872</c:v>
                </c:pt>
                <c:pt idx="158">
                  <c:v>13678.423792428919</c:v>
                </c:pt>
                <c:pt idx="159">
                  <c:v>13314.365064188967</c:v>
                </c:pt>
                <c:pt idx="160">
                  <c:v>13592.060846588674</c:v>
                </c:pt>
                <c:pt idx="161">
                  <c:v>13237.480486687826</c:v>
                </c:pt>
                <c:pt idx="162">
                  <c:v>13673.024584623699</c:v>
                </c:pt>
                <c:pt idx="163">
                  <c:v>13443.746127826862</c:v>
                </c:pt>
                <c:pt idx="164">
                  <c:v>13178.79032392907</c:v>
                </c:pt>
                <c:pt idx="165">
                  <c:v>13214.010626775012</c:v>
                </c:pt>
                <c:pt idx="166">
                  <c:v>13752.37299212031</c:v>
                </c:pt>
                <c:pt idx="167">
                  <c:v>13478.484163479385</c:v>
                </c:pt>
                <c:pt idx="168">
                  <c:v>13830.75485658017</c:v>
                </c:pt>
                <c:pt idx="169">
                  <c:v>12898.626873184798</c:v>
                </c:pt>
                <c:pt idx="170">
                  <c:v>13883.246304232451</c:v>
                </c:pt>
                <c:pt idx="171">
                  <c:v>13526.121613853196</c:v>
                </c:pt>
                <c:pt idx="172">
                  <c:v>13808.233971917893</c:v>
                </c:pt>
                <c:pt idx="173">
                  <c:v>13448.014235807264</c:v>
                </c:pt>
                <c:pt idx="174">
                  <c:v>13895.005523896929</c:v>
                </c:pt>
                <c:pt idx="175">
                  <c:v>13662.00474166435</c:v>
                </c:pt>
                <c:pt idx="176">
                  <c:v>13392.747392204996</c:v>
                </c:pt>
                <c:pt idx="177">
                  <c:v>13434.255552988448</c:v>
                </c:pt>
                <c:pt idx="178">
                  <c:v>13981.591089521553</c:v>
                </c:pt>
                <c:pt idx="179">
                  <c:v>13703.137210453586</c:v>
                </c:pt>
                <c:pt idx="180">
                  <c:v>14065.395236833985</c:v>
                </c:pt>
                <c:pt idx="181">
                  <c:v>13117.453592742784</c:v>
                </c:pt>
                <c:pt idx="182">
                  <c:v>14118.77720805963</c:v>
                </c:pt>
                <c:pt idx="183">
                  <c:v>13758.405025338987</c:v>
                </c:pt>
                <c:pt idx="184">
                  <c:v>14045.362084850583</c:v>
                </c:pt>
                <c:pt idx="185">
                  <c:v>13678.956313187637</c:v>
                </c:pt>
                <c:pt idx="186">
                  <c:v>14132.219210257115</c:v>
                </c:pt>
                <c:pt idx="187">
                  <c:v>13895.240669657825</c:v>
                </c:pt>
                <c:pt idx="188">
                  <c:v>13621.386594537946</c:v>
                </c:pt>
                <c:pt idx="189">
                  <c:v>13660.122118867768</c:v>
                </c:pt>
                <c:pt idx="190">
                  <c:v>14216.659862217086</c:v>
                </c:pt>
                <c:pt idx="191">
                  <c:v>13933.524412132936</c:v>
                </c:pt>
                <c:pt idx="192">
                  <c:v>14294.908733655462</c:v>
                </c:pt>
                <c:pt idx="193">
                  <c:v>13331.498956756426</c:v>
                </c:pt>
                <c:pt idx="194">
                  <c:v>14349.161770548084</c:v>
                </c:pt>
                <c:pt idx="195">
                  <c:v>13973.35495122987</c:v>
                </c:pt>
                <c:pt idx="196">
                  <c:v>14264.795190191575</c:v>
                </c:pt>
                <c:pt idx="197">
                  <c:v>13892.66499819648</c:v>
                </c:pt>
                <c:pt idx="198">
                  <c:v>14345.449051013424</c:v>
                </c:pt>
                <c:pt idx="199">
                  <c:v>14104.894929274127</c:v>
                </c:pt>
                <c:pt idx="200">
                  <c:v>13826.90888733718</c:v>
                </c:pt>
                <c:pt idx="201">
                  <c:v>13859.402956320067</c:v>
                </c:pt>
                <c:pt idx="202">
                  <c:v>14424.059756483326</c:v>
                </c:pt>
                <c:pt idx="203">
                  <c:v>14136.793781861094</c:v>
                </c:pt>
                <c:pt idx="204">
                  <c:v>14497.243759872048</c:v>
                </c:pt>
                <c:pt idx="205">
                  <c:v>13520.197551562489</c:v>
                </c:pt>
                <c:pt idx="206">
                  <c:v>14552.264712800128</c:v>
                </c:pt>
                <c:pt idx="207">
                  <c:v>14165.296888512517</c:v>
                </c:pt>
                <c:pt idx="208">
                  <c:v>14460.740432640638</c:v>
                </c:pt>
                <c:pt idx="209">
                  <c:v>14083.498555569042</c:v>
                </c:pt>
                <c:pt idx="210">
                  <c:v>14541.584159702172</c:v>
                </c:pt>
                <c:pt idx="211">
                  <c:v>14297.741112768193</c:v>
                </c:pt>
                <c:pt idx="212">
                  <c:v>14015.954365649042</c:v>
                </c:pt>
                <c:pt idx="213">
                  <c:v>14047.09736733009</c:v>
                </c:pt>
                <c:pt idx="214">
                  <c:v>14619.401172625061</c:v>
                </c:pt>
                <c:pt idx="215">
                  <c:v>14328.244827105909</c:v>
                </c:pt>
                <c:pt idx="216">
                  <c:v>14691.054884904795</c:v>
                </c:pt>
                <c:pt idx="217">
                  <c:v>13700.946716130336</c:v>
                </c:pt>
                <c:pt idx="218">
                  <c:v>14746.811403362706</c:v>
                </c:pt>
                <c:pt idx="219">
                  <c:v>14352.505612472614</c:v>
                </c:pt>
                <c:pt idx="220">
                  <c:v>14651.853741822901</c:v>
                </c:pt>
                <c:pt idx="221">
                  <c:v>14269.626231835402</c:v>
                </c:pt>
                <c:pt idx="222">
                  <c:v>14725.770276149698</c:v>
                </c:pt>
                <c:pt idx="223">
                  <c:v>14478.838672745926</c:v>
                </c:pt>
                <c:pt idx="224">
                  <c:v>14193.482767958103</c:v>
                </c:pt>
                <c:pt idx="225">
                  <c:v>14217.363923349192</c:v>
                </c:pt>
                <c:pt idx="226">
                  <c:v>14796.604691874079</c:v>
                </c:pt>
                <c:pt idx="227">
                  <c:v>14501.919205286256</c:v>
                </c:pt>
                <c:pt idx="228">
                  <c:v>14854.009160932801</c:v>
                </c:pt>
                <c:pt idx="229">
                  <c:v>13852.918638535946</c:v>
                </c:pt>
                <c:pt idx="230">
                  <c:v>14910.384134850199</c:v>
                </c:pt>
                <c:pt idx="231">
                  <c:v>14501.630043198682</c:v>
                </c:pt>
                <c:pt idx="232">
                  <c:v>14804.088439186975</c:v>
                </c:pt>
                <c:pt idx="233">
                  <c:v>14417.889534839929</c:v>
                </c:pt>
                <c:pt idx="234">
                  <c:v>14870.230908185749</c:v>
                </c:pt>
                <c:pt idx="235">
                  <c:v>14620.876891907919</c:v>
                </c:pt>
                <c:pt idx="236">
                  <c:v>14332.72162969513</c:v>
                </c:pt>
                <c:pt idx="237">
                  <c:v>14348.141329565582</c:v>
                </c:pt>
                <c:pt idx="238">
                  <c:v>14932.710202912916</c:v>
                </c:pt>
                <c:pt idx="239">
                  <c:v>14635.314072932033</c:v>
                </c:pt>
                <c:pt idx="240">
                  <c:v>14987.223697826865</c:v>
                </c:pt>
                <c:pt idx="241">
                  <c:v>13977.155140686307</c:v>
                </c:pt>
                <c:pt idx="242">
                  <c:v>15044.104256866867</c:v>
                </c:pt>
                <c:pt idx="243">
                  <c:v>14626.49976891511</c:v>
                </c:pt>
                <c:pt idx="244">
                  <c:v>14931.562554674427</c:v>
                </c:pt>
                <c:pt idx="245">
                  <c:v>14542.038193043329</c:v>
                </c:pt>
                <c:pt idx="246">
                  <c:v>14995.30588702326</c:v>
                </c:pt>
                <c:pt idx="247">
                  <c:v>14743.854529520428</c:v>
                </c:pt>
                <c:pt idx="248">
                  <c:v>14453.275564976069</c:v>
                </c:pt>
                <c:pt idx="249">
                  <c:v>14466.518412736317</c:v>
                </c:pt>
                <c:pt idx="250">
                  <c:v>15055.910179624339</c:v>
                </c:pt>
                <c:pt idx="251">
                  <c:v>14756.060429651518</c:v>
                </c:pt>
                <c:pt idx="252">
                  <c:v>15107.854639579478</c:v>
                </c:pt>
                <c:pt idx="253">
                  <c:v>14089.656122965491</c:v>
                </c:pt>
                <c:pt idx="254">
                  <c:v>15165.193025602166</c:v>
                </c:pt>
                <c:pt idx="255">
                  <c:v>14737.071356419994</c:v>
                </c:pt>
                <c:pt idx="256">
                  <c:v>15044.440317753986</c:v>
                </c:pt>
                <c:pt idx="257">
                  <c:v>14651.971278468096</c:v>
                </c:pt>
                <c:pt idx="258">
                  <c:v>15105.387588403992</c:v>
                </c:pt>
                <c:pt idx="259">
                  <c:v>14852.090307019584</c:v>
                </c:pt>
                <c:pt idx="260">
                  <c:v>14559.378179801286</c:v>
                </c:pt>
                <c:pt idx="261">
                  <c:v>14578.509061690751</c:v>
                </c:pt>
                <c:pt idx="262">
                  <c:v>15172.463527396761</c:v>
                </c:pt>
                <c:pt idx="263">
                  <c:v>14870.292530035296</c:v>
                </c:pt>
                <c:pt idx="264">
                  <c:v>15239.640066316975</c:v>
                </c:pt>
                <c:pt idx="265">
                  <c:v>14212.559830278447</c:v>
                </c:pt>
                <c:pt idx="266">
                  <c:v>15297.478613603502</c:v>
                </c:pt>
                <c:pt idx="267">
                  <c:v>14881.970203329758</c:v>
                </c:pt>
                <c:pt idx="268">
                  <c:v>15192.361298912543</c:v>
                </c:pt>
                <c:pt idx="269">
                  <c:v>14796.033398536485</c:v>
                </c:pt>
                <c:pt idx="270">
                  <c:v>15268.68951999895</c:v>
                </c:pt>
                <c:pt idx="271">
                  <c:v>15012.653882178753</c:v>
                </c:pt>
                <c:pt idx="272">
                  <c:v>14716.777290924278</c:v>
                </c:pt>
                <c:pt idx="273">
                  <c:v>14745.498463224725</c:v>
                </c:pt>
                <c:pt idx="274">
                  <c:v>15346.256375040824</c:v>
                </c:pt>
                <c:pt idx="275">
                  <c:v>15040.624162695251</c:v>
                </c:pt>
                <c:pt idx="276">
                  <c:v>15420.241088156205</c:v>
                </c:pt>
                <c:pt idx="277">
                  <c:v>14380.989190626182</c:v>
                </c:pt>
                <c:pt idx="278">
                  <c:v>15478.76506506549</c:v>
                </c:pt>
                <c:pt idx="279">
                  <c:v>15067.117186987663</c:v>
                </c:pt>
                <c:pt idx="280">
                  <c:v>15381.369866373954</c:v>
                </c:pt>
                <c:pt idx="281">
                  <c:v>14980.111240140262</c:v>
                </c:pt>
                <c:pt idx="282">
                  <c:v>15472.894984641864</c:v>
                </c:pt>
                <c:pt idx="283">
                  <c:v>15213.435092479618</c:v>
                </c:pt>
                <c:pt idx="284">
                  <c:v>14913.601408724509</c:v>
                </c:pt>
                <c:pt idx="285">
                  <c:v>14959.221497422353</c:v>
                </c:pt>
                <c:pt idx="286">
                  <c:v>15568.686866911166</c:v>
                </c:pt>
                <c:pt idx="287">
                  <c:v>15258.624784396472</c:v>
                </c:pt>
                <c:pt idx="288">
                  <c:v>15667.119780338939</c:v>
                </c:pt>
                <c:pt idx="289">
                  <c:v>14611.229417311273</c:v>
                </c:pt>
                <c:pt idx="290">
                  <c:v>15726.580728518526</c:v>
                </c:pt>
                <c:pt idx="291">
                  <c:v>15329.594473666977</c:v>
                </c:pt>
                <c:pt idx="292">
                  <c:v>15649.32160377887</c:v>
                </c:pt>
                <c:pt idx="293">
                  <c:v>15241.07283642107</c:v>
                </c:pt>
                <c:pt idx="294">
                  <c:v>15757.301991217026</c:v>
                </c:pt>
                <c:pt idx="295">
                  <c:v>15493.072971407404</c:v>
                </c:pt>
                <c:pt idx="296">
                  <c:v>15187.728050062186</c:v>
                </c:pt>
                <c:pt idx="297">
                  <c:v>15256.162324395897</c:v>
                </c:pt>
                <c:pt idx="298">
                  <c:v>15877.725592886934</c:v>
                </c:pt>
                <c:pt idx="299">
                  <c:v>15561.508772225547</c:v>
                </c:pt>
                <c:pt idx="300">
                  <c:v>15992.140297738057</c:v>
                </c:pt>
                <c:pt idx="301">
                  <c:v>14914.345076834814</c:v>
                </c:pt>
                <c:pt idx="302">
                  <c:v>16052.834786505406</c:v>
                </c:pt>
                <c:pt idx="303">
                  <c:v>15660.568780301614</c:v>
                </c:pt>
                <c:pt idx="304">
                  <c:v>15987.198993556563</c:v>
                </c:pt>
                <c:pt idx="305">
                  <c:v>15570.135912621012</c:v>
                </c:pt>
                <c:pt idx="306">
                  <c:v>16112.045693854734</c:v>
                </c:pt>
                <c:pt idx="307">
                  <c:v>15841.868093451569</c:v>
                </c:pt>
                <c:pt idx="308">
                  <c:v>15529.648950362043</c:v>
                </c:pt>
                <c:pt idx="309">
                  <c:v>15608.699112168304</c:v>
                </c:pt>
                <c:pt idx="310">
                  <c:v>16244.625358281884</c:v>
                </c:pt>
                <c:pt idx="311">
                  <c:v>15921.101453451805</c:v>
                </c:pt>
                <c:pt idx="312">
                  <c:v>16370.19548310734</c:v>
                </c:pt>
                <c:pt idx="313">
                  <c:v>15266.921116546129</c:v>
                </c:pt>
                <c:pt idx="314">
                  <c:v>16432.32479334165</c:v>
                </c:pt>
                <c:pt idx="315">
                  <c:v>16024.299909022684</c:v>
                </c:pt>
                <c:pt idx="316">
                  <c:v>16358.516409711272</c:v>
                </c:pt>
                <c:pt idx="317">
                  <c:v>15931.766654728006</c:v>
                </c:pt>
                <c:pt idx="318">
                  <c:v>16479.08091115412</c:v>
                </c:pt>
                <c:pt idx="319">
                  <c:v>16202.748617786596</c:v>
                </c:pt>
                <c:pt idx="320">
                  <c:v>15883.417068041434</c:v>
                </c:pt>
                <c:pt idx="321">
                  <c:v>15950.397859277555</c:v>
                </c:pt>
                <c:pt idx="322">
                  <c:v>16600.245521903129</c:v>
                </c:pt>
                <c:pt idx="323">
                  <c:v>16269.639174638485</c:v>
                </c:pt>
                <c:pt idx="324">
                  <c:v>16713.727516372393</c:v>
                </c:pt>
                <c:pt idx="325">
                  <c:v>15587.30070262232</c:v>
                </c:pt>
                <c:pt idx="326">
                  <c:v>16777.160623393502</c:v>
                </c:pt>
                <c:pt idx="327">
                  <c:v>16363.38853801273</c:v>
                </c:pt>
                <c:pt idx="328">
                  <c:v>16704.677361089674</c:v>
                </c:pt>
                <c:pt idx="329">
                  <c:v>16268.89719665572</c:v>
                </c:pt>
                <c:pt idx="330">
                  <c:v>16828.381791005711</c:v>
                </c:pt>
                <c:pt idx="331">
                  <c:v>16546.192185951626</c:v>
                </c:pt>
                <c:pt idx="332">
                  <c:v>16220.091885455633</c:v>
                </c:pt>
                <c:pt idx="333">
                  <c:v>16286.531568184957</c:v>
                </c:pt>
                <c:pt idx="334">
                  <c:v>16950.07391773874</c:v>
                </c:pt>
                <c:pt idx="335">
                  <c:v>16612.500475441433</c:v>
                </c:pt>
                <c:pt idx="336">
                  <c:v>17060.914745264243</c:v>
                </c:pt>
                <c:pt idx="337">
                  <c:v>15911.089141290251</c:v>
                </c:pt>
                <c:pt idx="338">
                  <c:v>17125.665521526105</c:v>
                </c:pt>
                <c:pt idx="339">
                  <c:v>16695.10627101102</c:v>
                </c:pt>
                <c:pt idx="340">
                  <c:v>17043.31368276694</c:v>
                </c:pt>
                <c:pt idx="341">
                  <c:v>16598.699406260424</c:v>
                </c:pt>
                <c:pt idx="342">
                  <c:v>17157.361962730505</c:v>
                </c:pt>
                <c:pt idx="343">
                  <c:v>16869.65579726778</c:v>
                </c:pt>
                <c:pt idx="344">
                  <c:v>16537.180520604205</c:v>
                </c:pt>
                <c:pt idx="345">
                  <c:v>16589.232617755697</c:v>
                </c:pt>
                <c:pt idx="346">
                  <c:v>17265.107548055948</c:v>
                </c:pt>
                <c:pt idx="347">
                  <c:v>16921.259974593097</c:v>
                </c:pt>
                <c:pt idx="348">
                  <c:v>17357.096978265075</c:v>
                </c:pt>
                <c:pt idx="349">
                  <c:v>16187.310081474643</c:v>
                </c:pt>
                <c:pt idx="350">
                  <c:v>17422.971846041844</c:v>
                </c:pt>
                <c:pt idx="351">
                  <c:v>16959.730935968571</c:v>
                </c:pt>
                <c:pt idx="352">
                  <c:v>17313.457586007607</c:v>
                </c:pt>
                <c:pt idx="353">
                  <c:v>16861.795980658379</c:v>
                </c:pt>
                <c:pt idx="354">
                  <c:v>17398.130774339297</c:v>
                </c:pt>
                <c:pt idx="355">
                  <c:v>17106.387235782655</c:v>
                </c:pt>
                <c:pt idx="356">
                  <c:v>16769.246342258779</c:v>
                </c:pt>
                <c:pt idx="357">
                  <c:v>16786.24190993551</c:v>
                </c:pt>
                <c:pt idx="358">
                  <c:v>17470.143350243106</c:v>
                </c:pt>
                <c:pt idx="359">
                  <c:v>17122.212334910062</c:v>
                </c:pt>
                <c:pt idx="360">
                  <c:v>17519.336282021566</c:v>
                </c:pt>
                <c:pt idx="361">
                  <c:v>16338.615217385186</c:v>
                </c:pt>
                <c:pt idx="362">
                  <c:v>17585.826891745077</c:v>
                </c:pt>
                <c:pt idx="363">
                  <c:v>17068.486156070561</c:v>
                </c:pt>
                <c:pt idx="364">
                  <c:v>17424.481097972606</c:v>
                </c:pt>
                <c:pt idx="365">
                  <c:v>16969.923187399738</c:v>
                </c:pt>
                <c:pt idx="366">
                  <c:v>17450.938060439148</c:v>
                </c:pt>
                <c:pt idx="367">
                  <c:v>17158.309013852468</c:v>
                </c:pt>
                <c:pt idx="368">
                  <c:v>16820.144820995392</c:v>
                </c:pt>
                <c:pt idx="369">
                  <c:v>16772.2805855771</c:v>
                </c:pt>
                <c:pt idx="370">
                  <c:v>17455.613216624792</c:v>
                </c:pt>
                <c:pt idx="371">
                  <c:v>17107.971579806934</c:v>
                </c:pt>
              </c:numCache>
            </c:numRef>
          </c:val>
        </c:ser>
        <c:ser>
          <c:idx val="1"/>
          <c:order val="1"/>
          <c:tx>
            <c:strRef>
              <c:f>[3]MENSUAL!$D$7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28 - 30'!$C$6:$C$377</c:f>
              <c:numCache>
                <c:formatCode>#,##0</c:formatCode>
                <c:ptCount val="372"/>
                <c:pt idx="0">
                  <c:v>5044.9158809412465</c:v>
                </c:pt>
                <c:pt idx="1">
                  <c:v>5324.4731560837135</c:v>
                </c:pt>
                <c:pt idx="2">
                  <c:v>5181.6923007104015</c:v>
                </c:pt>
                <c:pt idx="3">
                  <c:v>5500.7690655396727</c:v>
                </c:pt>
                <c:pt idx="4">
                  <c:v>5234.4246344856047</c:v>
                </c:pt>
                <c:pt idx="5">
                  <c:v>5341.5823944366175</c:v>
                </c:pt>
                <c:pt idx="6">
                  <c:v>5209.565197464829</c:v>
                </c:pt>
                <c:pt idx="7">
                  <c:v>5385.6777649167261</c:v>
                </c:pt>
                <c:pt idx="8">
                  <c:v>5420.9838417813426</c:v>
                </c:pt>
                <c:pt idx="9">
                  <c:v>6370.6952547364708</c:v>
                </c:pt>
                <c:pt idx="10">
                  <c:v>5454.5963742392223</c:v>
                </c:pt>
                <c:pt idx="11">
                  <c:v>5045.0505620567583</c:v>
                </c:pt>
                <c:pt idx="12">
                  <c:v>5096.2001190860483</c:v>
                </c:pt>
                <c:pt idx="13">
                  <c:v>5480.2667927705552</c:v>
                </c:pt>
                <c:pt idx="14">
                  <c:v>5197.7539730423541</c:v>
                </c:pt>
                <c:pt idx="15">
                  <c:v>5326.6976148422291</c:v>
                </c:pt>
                <c:pt idx="16">
                  <c:v>5415.2882642705817</c:v>
                </c:pt>
                <c:pt idx="17">
                  <c:v>5543.561206342838</c:v>
                </c:pt>
                <c:pt idx="18">
                  <c:v>5250.5171037563414</c:v>
                </c:pt>
                <c:pt idx="19">
                  <c:v>5578.8683150756196</c:v>
                </c:pt>
                <c:pt idx="20">
                  <c:v>5229.6408379216255</c:v>
                </c:pt>
                <c:pt idx="21">
                  <c:v>6222.4717971417149</c:v>
                </c:pt>
                <c:pt idx="22">
                  <c:v>5405.2824713143036</c:v>
                </c:pt>
                <c:pt idx="23">
                  <c:v>4929.0463446222975</c:v>
                </c:pt>
                <c:pt idx="24">
                  <c:v>5202.9795978836046</c:v>
                </c:pt>
                <c:pt idx="25">
                  <c:v>5327.9765554554087</c:v>
                </c:pt>
                <c:pt idx="26">
                  <c:v>4769.4526580819484</c:v>
                </c:pt>
                <c:pt idx="27">
                  <c:v>5068.7471917360108</c:v>
                </c:pt>
                <c:pt idx="28">
                  <c:v>5116.1477886617413</c:v>
                </c:pt>
                <c:pt idx="29">
                  <c:v>5103.3777565015325</c:v>
                </c:pt>
                <c:pt idx="30">
                  <c:v>5102.7203080862109</c:v>
                </c:pt>
                <c:pt idx="31">
                  <c:v>5129.1664111664386</c:v>
                </c:pt>
                <c:pt idx="32">
                  <c:v>5127.1509696524809</c:v>
                </c:pt>
                <c:pt idx="33">
                  <c:v>6208.899091010453</c:v>
                </c:pt>
                <c:pt idx="34">
                  <c:v>5409.9210623882154</c:v>
                </c:pt>
                <c:pt idx="35">
                  <c:v>4923.2009223797622</c:v>
                </c:pt>
                <c:pt idx="36">
                  <c:v>5119.4219648332573</c:v>
                </c:pt>
                <c:pt idx="37">
                  <c:v>5031.8400111576921</c:v>
                </c:pt>
                <c:pt idx="38">
                  <c:v>4863.9985935497034</c:v>
                </c:pt>
                <c:pt idx="39">
                  <c:v>5047.7743673727946</c:v>
                </c:pt>
                <c:pt idx="40">
                  <c:v>4979.4617828572482</c:v>
                </c:pt>
                <c:pt idx="41">
                  <c:v>4741.0357175347899</c:v>
                </c:pt>
                <c:pt idx="42">
                  <c:v>5005.0990826262732</c:v>
                </c:pt>
                <c:pt idx="43">
                  <c:v>5045.0774638895</c:v>
                </c:pt>
                <c:pt idx="44">
                  <c:v>4341.8693113593963</c:v>
                </c:pt>
                <c:pt idx="45">
                  <c:v>5453.9999174654185</c:v>
                </c:pt>
                <c:pt idx="46">
                  <c:v>4456.9309875868721</c:v>
                </c:pt>
                <c:pt idx="47">
                  <c:v>4487.7360010514803</c:v>
                </c:pt>
                <c:pt idx="48">
                  <c:v>5056.1259435748443</c:v>
                </c:pt>
                <c:pt idx="49">
                  <c:v>4543.5534212638513</c:v>
                </c:pt>
                <c:pt idx="50">
                  <c:v>4674.8488014601799</c:v>
                </c:pt>
                <c:pt idx="51">
                  <c:v>4497.4373160617633</c:v>
                </c:pt>
                <c:pt idx="52">
                  <c:v>4676.8535109599397</c:v>
                </c:pt>
                <c:pt idx="53">
                  <c:v>4856.6057331821612</c:v>
                </c:pt>
                <c:pt idx="54">
                  <c:v>4752.8976039304607</c:v>
                </c:pt>
                <c:pt idx="55">
                  <c:v>4666.9206009070285</c:v>
                </c:pt>
                <c:pt idx="56">
                  <c:v>4848.2769916855632</c:v>
                </c:pt>
                <c:pt idx="57">
                  <c:v>5938.4687037037029</c:v>
                </c:pt>
                <c:pt idx="58">
                  <c:v>4454.8954346182918</c:v>
                </c:pt>
                <c:pt idx="59">
                  <c:v>4340.5677704673344</c:v>
                </c:pt>
                <c:pt idx="60">
                  <c:v>4530.5459297052157</c:v>
                </c:pt>
                <c:pt idx="61">
                  <c:v>4146.2831065759638</c:v>
                </c:pt>
                <c:pt idx="62">
                  <c:v>4509.3439380196523</c:v>
                </c:pt>
                <c:pt idx="63">
                  <c:v>4338.8529629629629</c:v>
                </c:pt>
                <c:pt idx="64">
                  <c:v>4118.4306009070287</c:v>
                </c:pt>
                <c:pt idx="65">
                  <c:v>4491.9648412698416</c:v>
                </c:pt>
                <c:pt idx="66">
                  <c:v>4637.3514134542702</c:v>
                </c:pt>
                <c:pt idx="67">
                  <c:v>4467.9236545729391</c:v>
                </c:pt>
                <c:pt idx="68">
                  <c:v>4748.0260430838998</c:v>
                </c:pt>
                <c:pt idx="69">
                  <c:v>4719.3848790627353</c:v>
                </c:pt>
                <c:pt idx="70">
                  <c:v>4584.3878495842782</c:v>
                </c:pt>
                <c:pt idx="71">
                  <c:v>4463.2578117913818</c:v>
                </c:pt>
                <c:pt idx="72">
                  <c:v>4406.3168669690094</c:v>
                </c:pt>
                <c:pt idx="73">
                  <c:v>3928.2528647014365</c:v>
                </c:pt>
                <c:pt idx="74">
                  <c:v>4615.4294633408917</c:v>
                </c:pt>
                <c:pt idx="75">
                  <c:v>4321.0208654572934</c:v>
                </c:pt>
                <c:pt idx="76">
                  <c:v>4632.3973620559327</c:v>
                </c:pt>
                <c:pt idx="77">
                  <c:v>4138.4053665910806</c:v>
                </c:pt>
                <c:pt idx="78">
                  <c:v>4468.4441043083898</c:v>
                </c:pt>
                <c:pt idx="79">
                  <c:v>4694.5096485260774</c:v>
                </c:pt>
                <c:pt idx="80">
                  <c:v>4369.8373620559332</c:v>
                </c:pt>
                <c:pt idx="81">
                  <c:v>4271.5415721844292</c:v>
                </c:pt>
                <c:pt idx="82">
                  <c:v>4648.0732048374903</c:v>
                </c:pt>
                <c:pt idx="83">
                  <c:v>4766.155011337868</c:v>
                </c:pt>
                <c:pt idx="84">
                  <c:v>4289.7754875283445</c:v>
                </c:pt>
                <c:pt idx="85">
                  <c:v>4003.7228533635671</c:v>
                </c:pt>
                <c:pt idx="86">
                  <c:v>4339.4538397581246</c:v>
                </c:pt>
                <c:pt idx="87">
                  <c:v>4079.7063265306124</c:v>
                </c:pt>
                <c:pt idx="88">
                  <c:v>4256.6886205593355</c:v>
                </c:pt>
                <c:pt idx="89">
                  <c:v>4000.5912471655329</c:v>
                </c:pt>
                <c:pt idx="90">
                  <c:v>4124.7189909297049</c:v>
                </c:pt>
                <c:pt idx="91">
                  <c:v>4296.109569160998</c:v>
                </c:pt>
                <c:pt idx="92">
                  <c:v>3918.6941798941798</c:v>
                </c:pt>
                <c:pt idx="93">
                  <c:v>3980.0552040816324</c:v>
                </c:pt>
                <c:pt idx="94">
                  <c:v>4004.1139229024943</c:v>
                </c:pt>
                <c:pt idx="95">
                  <c:v>3946.3860204081629</c:v>
                </c:pt>
                <c:pt idx="96">
                  <c:v>3747.3584731670439</c:v>
                </c:pt>
                <c:pt idx="97">
                  <c:v>3597.7398677248675</c:v>
                </c:pt>
                <c:pt idx="98">
                  <c:v>3684.8221352985629</c:v>
                </c:pt>
                <c:pt idx="99">
                  <c:v>3913.1263038548755</c:v>
                </c:pt>
                <c:pt idx="100">
                  <c:v>4054.2438662131522</c:v>
                </c:pt>
                <c:pt idx="101">
                  <c:v>3945.7745578231284</c:v>
                </c:pt>
                <c:pt idx="102">
                  <c:v>4010.2045011337868</c:v>
                </c:pt>
                <c:pt idx="103">
                  <c:v>4281.0918594104314</c:v>
                </c:pt>
                <c:pt idx="104">
                  <c:v>4075.1281632653058</c:v>
                </c:pt>
                <c:pt idx="105">
                  <c:v>4407.8312660619804</c:v>
                </c:pt>
                <c:pt idx="106">
                  <c:v>4273.470260770976</c:v>
                </c:pt>
                <c:pt idx="107">
                  <c:v>5109.6974792139072</c:v>
                </c:pt>
                <c:pt idx="108">
                  <c:v>4327.4457747543456</c:v>
                </c:pt>
                <c:pt idx="109">
                  <c:v>4680.6654497354484</c:v>
                </c:pt>
                <c:pt idx="110">
                  <c:v>4159.2967649281927</c:v>
                </c:pt>
                <c:pt idx="111">
                  <c:v>4252.1355971277389</c:v>
                </c:pt>
                <c:pt idx="112">
                  <c:v>4486.0392063492054</c:v>
                </c:pt>
                <c:pt idx="113">
                  <c:v>3983.9242592592595</c:v>
                </c:pt>
                <c:pt idx="114">
                  <c:v>4525.3428798185932</c:v>
                </c:pt>
                <c:pt idx="115">
                  <c:v>4403.6402947845809</c:v>
                </c:pt>
                <c:pt idx="116">
                  <c:v>4455.7230876795165</c:v>
                </c:pt>
                <c:pt idx="117">
                  <c:v>4628.3246523053667</c:v>
                </c:pt>
                <c:pt idx="118">
                  <c:v>4763.8756840513979</c:v>
                </c:pt>
                <c:pt idx="119">
                  <c:v>4527.0165570672716</c:v>
                </c:pt>
                <c:pt idx="120">
                  <c:v>4403.1471050642485</c:v>
                </c:pt>
                <c:pt idx="121">
                  <c:v>4300.7926870748297</c:v>
                </c:pt>
                <c:pt idx="122">
                  <c:v>4413.0256349206356</c:v>
                </c:pt>
                <c:pt idx="123">
                  <c:v>4500.8555668934232</c:v>
                </c:pt>
                <c:pt idx="124">
                  <c:v>4830.5615910808774</c:v>
                </c:pt>
                <c:pt idx="125">
                  <c:v>4798.8956727135301</c:v>
                </c:pt>
                <c:pt idx="126">
                  <c:v>4940.013885109599</c:v>
                </c:pt>
                <c:pt idx="127">
                  <c:v>4899.5194633408919</c:v>
                </c:pt>
                <c:pt idx="128">
                  <c:v>4856.54015117158</c:v>
                </c:pt>
                <c:pt idx="129">
                  <c:v>4898.3011262282689</c:v>
                </c:pt>
                <c:pt idx="130">
                  <c:v>4901.5446712018138</c:v>
                </c:pt>
                <c:pt idx="131">
                  <c:v>4962.8944671201807</c:v>
                </c:pt>
                <c:pt idx="132">
                  <c:v>4469.2975963718818</c:v>
                </c:pt>
                <c:pt idx="133">
                  <c:v>4612.6016931216918</c:v>
                </c:pt>
                <c:pt idx="134">
                  <c:v>4618.8295275888131</c:v>
                </c:pt>
                <c:pt idx="135">
                  <c:v>4579.5474187452764</c:v>
                </c:pt>
                <c:pt idx="136">
                  <c:v>4577.5080650037798</c:v>
                </c:pt>
                <c:pt idx="137">
                  <c:v>4604.267626606199</c:v>
                </c:pt>
                <c:pt idx="138">
                  <c:v>5165.3999622071051</c:v>
                </c:pt>
                <c:pt idx="139">
                  <c:v>4928.2763454270589</c:v>
                </c:pt>
                <c:pt idx="140">
                  <c:v>4526.3398450491304</c:v>
                </c:pt>
                <c:pt idx="141">
                  <c:v>4668.5560619803473</c:v>
                </c:pt>
                <c:pt idx="142">
                  <c:v>4856.4061526832947</c:v>
                </c:pt>
                <c:pt idx="143">
                  <c:v>4561.0580461073323</c:v>
                </c:pt>
                <c:pt idx="144">
                  <c:v>5109.3007445200301</c:v>
                </c:pt>
                <c:pt idx="145">
                  <c:v>4609.3890476190472</c:v>
                </c:pt>
                <c:pt idx="146">
                  <c:v>5057.0869652305364</c:v>
                </c:pt>
                <c:pt idx="147">
                  <c:v>5019.1957256235828</c:v>
                </c:pt>
                <c:pt idx="148">
                  <c:v>5061.6144066515499</c:v>
                </c:pt>
                <c:pt idx="149">
                  <c:v>5284.6043801965225</c:v>
                </c:pt>
                <c:pt idx="150">
                  <c:v>4966.4728382464091</c:v>
                </c:pt>
                <c:pt idx="151">
                  <c:v>4973.964913076341</c:v>
                </c:pt>
                <c:pt idx="152">
                  <c:v>5567.7938964474679</c:v>
                </c:pt>
                <c:pt idx="153">
                  <c:v>5359.7893424036283</c:v>
                </c:pt>
                <c:pt idx="154">
                  <c:v>5113.7642592592601</c:v>
                </c:pt>
                <c:pt idx="155">
                  <c:v>4822.7275623582764</c:v>
                </c:pt>
                <c:pt idx="156">
                  <c:v>4722.7782453353457</c:v>
                </c:pt>
                <c:pt idx="157">
                  <c:v>4404.4851508876809</c:v>
                </c:pt>
                <c:pt idx="158">
                  <c:v>4740.7024634715972</c:v>
                </c:pt>
                <c:pt idx="159">
                  <c:v>4614.2848656291762</c:v>
                </c:pt>
                <c:pt idx="160">
                  <c:v>4710.5243362910151</c:v>
                </c:pt>
                <c:pt idx="161">
                  <c:v>4587.6394085868415</c:v>
                </c:pt>
                <c:pt idx="162">
                  <c:v>4740.6275171121015</c:v>
                </c:pt>
                <c:pt idx="163">
                  <c:v>4661.1334918768653</c:v>
                </c:pt>
                <c:pt idx="164">
                  <c:v>4569.2696349077969</c:v>
                </c:pt>
                <c:pt idx="165">
                  <c:v>4584.5858544365256</c:v>
                </c:pt>
                <c:pt idx="166">
                  <c:v>4771.3700605670929</c:v>
                </c:pt>
                <c:pt idx="167">
                  <c:v>4676.3446451242544</c:v>
                </c:pt>
                <c:pt idx="168">
                  <c:v>4796.5120216098494</c:v>
                </c:pt>
                <c:pt idx="169">
                  <c:v>4473.2496166003548</c:v>
                </c:pt>
                <c:pt idx="170">
                  <c:v>4814.7160793280791</c:v>
                </c:pt>
                <c:pt idx="171">
                  <c:v>4691.8093797368729</c:v>
                </c:pt>
                <c:pt idx="172">
                  <c:v>4789.6657679532855</c:v>
                </c:pt>
                <c:pt idx="173">
                  <c:v>4664.7162528669187</c:v>
                </c:pt>
                <c:pt idx="174">
                  <c:v>4822.9082607308992</c:v>
                </c:pt>
                <c:pt idx="175">
                  <c:v>4742.0344967404044</c:v>
                </c:pt>
                <c:pt idx="176">
                  <c:v>4648.5762039216888</c:v>
                </c:pt>
                <c:pt idx="177">
                  <c:v>4666.9211325026545</c:v>
                </c:pt>
                <c:pt idx="178">
                  <c:v>4857.0598247391454</c:v>
                </c:pt>
                <c:pt idx="179">
                  <c:v>4760.3278333367216</c:v>
                </c:pt>
                <c:pt idx="180">
                  <c:v>4885.2647219688033</c:v>
                </c:pt>
                <c:pt idx="181">
                  <c:v>4556.0208013830188</c:v>
                </c:pt>
                <c:pt idx="182">
                  <c:v>4903.8056201395748</c:v>
                </c:pt>
                <c:pt idx="183">
                  <c:v>4780.6226756764036</c:v>
                </c:pt>
                <c:pt idx="184">
                  <c:v>4880.3314299338945</c:v>
                </c:pt>
                <c:pt idx="185">
                  <c:v>4753.0166912498271</c:v>
                </c:pt>
                <c:pt idx="186">
                  <c:v>4914.6991601161317</c:v>
                </c:pt>
                <c:pt idx="187">
                  <c:v>4832.2861846930246</c:v>
                </c:pt>
                <c:pt idx="188">
                  <c:v>4737.049168272476</c:v>
                </c:pt>
                <c:pt idx="189">
                  <c:v>4755.2817143178299</c:v>
                </c:pt>
                <c:pt idx="190">
                  <c:v>4949.0203742834901</c:v>
                </c:pt>
                <c:pt idx="191">
                  <c:v>4850.456919524866</c:v>
                </c:pt>
                <c:pt idx="192">
                  <c:v>4976.6350257859858</c:v>
                </c:pt>
                <c:pt idx="193">
                  <c:v>4641.2331754326287</c:v>
                </c:pt>
                <c:pt idx="194">
                  <c:v>4995.522698920925</c:v>
                </c:pt>
                <c:pt idx="195">
                  <c:v>4867.9336637941051</c:v>
                </c:pt>
                <c:pt idx="196">
                  <c:v>4969.4634506761749</c:v>
                </c:pt>
                <c:pt idx="197">
                  <c:v>4839.823496975032</c:v>
                </c:pt>
                <c:pt idx="198">
                  <c:v>5002.9127357375664</c:v>
                </c:pt>
                <c:pt idx="199">
                  <c:v>4919.0205358486628</c:v>
                </c:pt>
                <c:pt idx="200">
                  <c:v>4822.0741171887767</c:v>
                </c:pt>
                <c:pt idx="201">
                  <c:v>4839.3749796450966</c:v>
                </c:pt>
                <c:pt idx="202">
                  <c:v>5036.539749253765</c:v>
                </c:pt>
                <c:pt idx="203">
                  <c:v>4936.2332804634725</c:v>
                </c:pt>
                <c:pt idx="204">
                  <c:v>5064.009276260048</c:v>
                </c:pt>
                <c:pt idx="205">
                  <c:v>4722.7188113849516</c:v>
                </c:pt>
                <c:pt idx="206">
                  <c:v>5083.2285582581671</c:v>
                </c:pt>
                <c:pt idx="207">
                  <c:v>4952.6025686769062</c:v>
                </c:pt>
                <c:pt idx="208">
                  <c:v>5055.89828263646</c:v>
                </c:pt>
                <c:pt idx="209">
                  <c:v>4924.0034763290523</c:v>
                </c:pt>
                <c:pt idx="210">
                  <c:v>5089.3612651605963</c:v>
                </c:pt>
                <c:pt idx="211">
                  <c:v>5004.0194382856662</c:v>
                </c:pt>
                <c:pt idx="212">
                  <c:v>4905.3978204430896</c:v>
                </c:pt>
                <c:pt idx="213">
                  <c:v>4921.5339908243068</c:v>
                </c:pt>
                <c:pt idx="214">
                  <c:v>5122.0460651114836</c:v>
                </c:pt>
                <c:pt idx="215">
                  <c:v>5020.0366738724551</c:v>
                </c:pt>
                <c:pt idx="216">
                  <c:v>5148.344170465748</c:v>
                </c:pt>
                <c:pt idx="217">
                  <c:v>4801.3699294207327</c:v>
                </c:pt>
                <c:pt idx="218">
                  <c:v>5167.8835261496752</c:v>
                </c:pt>
                <c:pt idx="219">
                  <c:v>5034.6970984482568</c:v>
                </c:pt>
                <c:pt idx="220">
                  <c:v>5139.7050461167164</c:v>
                </c:pt>
                <c:pt idx="221">
                  <c:v>5005.623946450828</c:v>
                </c:pt>
                <c:pt idx="222">
                  <c:v>5174.3515564605004</c:v>
                </c:pt>
                <c:pt idx="223">
                  <c:v>5087.5845553155068</c:v>
                </c:pt>
                <c:pt idx="224">
                  <c:v>4987.315996021498</c:v>
                </c:pt>
                <c:pt idx="225">
                  <c:v>5001.1939922967495</c:v>
                </c:pt>
                <c:pt idx="226">
                  <c:v>5204.9515571490101</c:v>
                </c:pt>
                <c:pt idx="227">
                  <c:v>5101.2910408194202</c:v>
                </c:pt>
                <c:pt idx="228">
                  <c:v>5232.3090602620396</c:v>
                </c:pt>
                <c:pt idx="229">
                  <c:v>4879.6759796082379</c:v>
                </c:pt>
                <c:pt idx="230">
                  <c:v>5252.1670853651758</c:v>
                </c:pt>
                <c:pt idx="231">
                  <c:v>5117.5351107568104</c:v>
                </c:pt>
                <c:pt idx="232">
                  <c:v>5224.2707988416969</c:v>
                </c:pt>
                <c:pt idx="233">
                  <c:v>5087.98360582654</c:v>
                </c:pt>
                <c:pt idx="234">
                  <c:v>5256.4925440694551</c:v>
                </c:pt>
                <c:pt idx="235">
                  <c:v>5168.3481476918132</c:v>
                </c:pt>
                <c:pt idx="236">
                  <c:v>5066.4878607394367</c:v>
                </c:pt>
                <c:pt idx="237">
                  <c:v>5078.1742244266416</c:v>
                </c:pt>
                <c:pt idx="238">
                  <c:v>5285.0681012605428</c:v>
                </c:pt>
                <c:pt idx="239">
                  <c:v>5179.81200383131</c:v>
                </c:pt>
                <c:pt idx="240">
                  <c:v>5312.4625768855367</c:v>
                </c:pt>
                <c:pt idx="241">
                  <c:v>4954.4275252918223</c:v>
                </c:pt>
                <c:pt idx="242">
                  <c:v>5332.6248062179884</c:v>
                </c:pt>
                <c:pt idx="243">
                  <c:v>5191.8885901336444</c:v>
                </c:pt>
                <c:pt idx="244">
                  <c:v>5300.1750579613235</c:v>
                </c:pt>
                <c:pt idx="245">
                  <c:v>5161.9077267007297</c:v>
                </c:pt>
                <c:pt idx="246">
                  <c:v>5331.592305051704</c:v>
                </c:pt>
                <c:pt idx="247">
                  <c:v>5242.1885854572229</c:v>
                </c:pt>
                <c:pt idx="248">
                  <c:v>5138.8730157018035</c:v>
                </c:pt>
                <c:pt idx="249">
                  <c:v>5151.3725561468555</c:v>
                </c:pt>
                <c:pt idx="250">
                  <c:v>5361.2486635931928</c:v>
                </c:pt>
                <c:pt idx="251">
                  <c:v>5254.4753730952107</c:v>
                </c:pt>
                <c:pt idx="252">
                  <c:v>5390.6851363311498</c:v>
                </c:pt>
                <c:pt idx="253">
                  <c:v>5027.3782512512553</c:v>
                </c:pt>
                <c:pt idx="254">
                  <c:v>5411.1442413892537</c:v>
                </c:pt>
                <c:pt idx="255">
                  <c:v>5273.6184063893261</c:v>
                </c:pt>
                <c:pt idx="256">
                  <c:v>5383.6095011489761</c:v>
                </c:pt>
                <c:pt idx="257">
                  <c:v>5243.1655893663019</c:v>
                </c:pt>
                <c:pt idx="258">
                  <c:v>5418.1949529198182</c:v>
                </c:pt>
                <c:pt idx="259">
                  <c:v>5327.3390219777439</c:v>
                </c:pt>
                <c:pt idx="260">
                  <c:v>5222.3452665331552</c:v>
                </c:pt>
                <c:pt idx="261">
                  <c:v>5238.2532901598343</c:v>
                </c:pt>
                <c:pt idx="262">
                  <c:v>5451.6690736959863</c:v>
                </c:pt>
                <c:pt idx="263">
                  <c:v>5343.094992874584</c:v>
                </c:pt>
                <c:pt idx="264">
                  <c:v>5472.2094453206128</c:v>
                </c:pt>
                <c:pt idx="265">
                  <c:v>5103.408204327101</c:v>
                </c:pt>
                <c:pt idx="266">
                  <c:v>5492.9779571350427</c:v>
                </c:pt>
                <c:pt idx="267">
                  <c:v>5343.3953590526271</c:v>
                </c:pt>
                <c:pt idx="268">
                  <c:v>5454.8417816007131</c:v>
                </c:pt>
                <c:pt idx="269">
                  <c:v>5312.5396109473495</c:v>
                </c:pt>
                <c:pt idx="270">
                  <c:v>5485.8707011874176</c:v>
                </c:pt>
                <c:pt idx="271">
                  <c:v>5393.8799378584526</c:v>
                </c:pt>
                <c:pt idx="272">
                  <c:v>5287.574762093097</c:v>
                </c:pt>
                <c:pt idx="273">
                  <c:v>5297.5626356478642</c:v>
                </c:pt>
                <c:pt idx="274">
                  <c:v>5513.3947877208575</c:v>
                </c:pt>
                <c:pt idx="275">
                  <c:v>5403.5913929824319</c:v>
                </c:pt>
                <c:pt idx="276">
                  <c:v>5539.264431404572</c:v>
                </c:pt>
                <c:pt idx="277">
                  <c:v>5165.9439989711718</c:v>
                </c:pt>
                <c:pt idx="278">
                  <c:v>5560.2874349895774</c:v>
                </c:pt>
                <c:pt idx="279">
                  <c:v>5413.1854476815679</c:v>
                </c:pt>
                <c:pt idx="280">
                  <c:v>5526.0874719930225</c:v>
                </c:pt>
                <c:pt idx="281">
                  <c:v>5381.9266926396367</c:v>
                </c:pt>
                <c:pt idx="282">
                  <c:v>5553.1557385581355</c:v>
                </c:pt>
                <c:pt idx="283">
                  <c:v>5460.0366945449377</c:v>
                </c:pt>
                <c:pt idx="284">
                  <c:v>5352.427669652674</c:v>
                </c:pt>
                <c:pt idx="285">
                  <c:v>5360.7369732490715</c:v>
                </c:pt>
                <c:pt idx="286">
                  <c:v>5579.1429605323374</c:v>
                </c:pt>
                <c:pt idx="287">
                  <c:v>5468.0301415914901</c:v>
                </c:pt>
                <c:pt idx="288">
                  <c:v>5604.1917051641158</c:v>
                </c:pt>
                <c:pt idx="289">
                  <c:v>5226.4954791182618</c:v>
                </c:pt>
                <c:pt idx="290">
                  <c:v>5625.4611252771483</c:v>
                </c:pt>
                <c:pt idx="291">
                  <c:v>5479.2241984404545</c:v>
                </c:pt>
                <c:pt idx="292">
                  <c:v>5593.5035834050286</c:v>
                </c:pt>
                <c:pt idx="293">
                  <c:v>5447.5840987811634</c:v>
                </c:pt>
                <c:pt idx="294">
                  <c:v>5632.6531683262301</c:v>
                </c:pt>
                <c:pt idx="295">
                  <c:v>5538.2010580332399</c:v>
                </c:pt>
                <c:pt idx="296">
                  <c:v>5429.0515323335912</c:v>
                </c:pt>
                <c:pt idx="297">
                  <c:v>5444.5947971019814</c:v>
                </c:pt>
                <c:pt idx="298">
                  <c:v>5666.4173017225867</c:v>
                </c:pt>
                <c:pt idx="299">
                  <c:v>5553.5663487816864</c:v>
                </c:pt>
                <c:pt idx="300">
                  <c:v>5701.5545358813779</c:v>
                </c:pt>
                <c:pt idx="301">
                  <c:v>5317.2965118718375</c:v>
                </c:pt>
                <c:pt idx="302">
                  <c:v>5723.1934742155681</c:v>
                </c:pt>
                <c:pt idx="303">
                  <c:v>5571.090569206176</c:v>
                </c:pt>
                <c:pt idx="304">
                  <c:v>5687.2859977509752</c:v>
                </c:pt>
                <c:pt idx="305">
                  <c:v>5538.9199818316365</c:v>
                </c:pt>
                <c:pt idx="306">
                  <c:v>5713.5789445527771</c:v>
                </c:pt>
                <c:pt idx="307">
                  <c:v>5617.7698165075353</c:v>
                </c:pt>
                <c:pt idx="308">
                  <c:v>5507.0521115097754</c:v>
                </c:pt>
                <c:pt idx="309">
                  <c:v>5519.8239797195483</c:v>
                </c:pt>
                <c:pt idx="310">
                  <c:v>5744.7114554409727</c:v>
                </c:pt>
                <c:pt idx="311">
                  <c:v>5630.3012156727273</c:v>
                </c:pt>
                <c:pt idx="312">
                  <c:v>5777.1232548662347</c:v>
                </c:pt>
                <c:pt idx="313">
                  <c:v>5387.7722537657437</c:v>
                </c:pt>
                <c:pt idx="314">
                  <c:v>5799.048996885248</c:v>
                </c:pt>
                <c:pt idx="315">
                  <c:v>5657.0252696810576</c:v>
                </c:pt>
                <c:pt idx="316">
                  <c:v>5775.0130258185445</c:v>
                </c:pt>
                <c:pt idx="317">
                  <c:v>5624.3584473672745</c:v>
                </c:pt>
                <c:pt idx="318">
                  <c:v>5819.6466857495889</c:v>
                </c:pt>
                <c:pt idx="319">
                  <c:v>5722.0589426022516</c:v>
                </c:pt>
                <c:pt idx="320">
                  <c:v>5609.2858574314741</c:v>
                </c:pt>
                <c:pt idx="321">
                  <c:v>5634.9369144538432</c:v>
                </c:pt>
                <c:pt idx="322">
                  <c:v>5864.5142964857578</c:v>
                </c:pt>
                <c:pt idx="323">
                  <c:v>5747.7180932317624</c:v>
                </c:pt>
                <c:pt idx="324">
                  <c:v>5906.6607919549797</c:v>
                </c:pt>
                <c:pt idx="325">
                  <c:v>5508.5795686451711</c:v>
                </c:pt>
                <c:pt idx="326">
                  <c:v>5929.0781638899016</c:v>
                </c:pt>
                <c:pt idx="327">
                  <c:v>5784.9490772917752</c:v>
                </c:pt>
                <c:pt idx="328">
                  <c:v>5905.6049217437057</c:v>
                </c:pt>
                <c:pt idx="329">
                  <c:v>5751.5435514909632</c:v>
                </c:pt>
                <c:pt idx="330">
                  <c:v>5951.5151432496623</c:v>
                </c:pt>
                <c:pt idx="331">
                  <c:v>5851.7161412657251</c:v>
                </c:pt>
                <c:pt idx="332">
                  <c:v>5736.3877097668947</c:v>
                </c:pt>
                <c:pt idx="333">
                  <c:v>5761.9602295650875</c:v>
                </c:pt>
                <c:pt idx="334">
                  <c:v>5996.7127680509193</c:v>
                </c:pt>
                <c:pt idx="335">
                  <c:v>5877.2837330270286</c:v>
                </c:pt>
                <c:pt idx="336">
                  <c:v>6038.0453182657093</c:v>
                </c:pt>
                <c:pt idx="337">
                  <c:v>5631.1093943391006</c:v>
                </c:pt>
                <c:pt idx="338">
                  <c:v>6060.9613299391467</c:v>
                </c:pt>
                <c:pt idx="339">
                  <c:v>5910.7158008561983</c:v>
                </c:pt>
                <c:pt idx="340">
                  <c:v>6033.9947436332604</c:v>
                </c:pt>
                <c:pt idx="341">
                  <c:v>5876.5840277759744</c:v>
                </c:pt>
                <c:pt idx="342">
                  <c:v>6076.559830654136</c:v>
                </c:pt>
                <c:pt idx="343">
                  <c:v>5974.6639953922877</c:v>
                </c:pt>
                <c:pt idx="344">
                  <c:v>5856.9124485491275</c:v>
                </c:pt>
                <c:pt idx="345">
                  <c:v>5877.4074391494814</c:v>
                </c:pt>
                <c:pt idx="346">
                  <c:v>6116.8635028995077</c:v>
                </c:pt>
                <c:pt idx="347">
                  <c:v>5995.0415758236868</c:v>
                </c:pt>
                <c:pt idx="348">
                  <c:v>6151.5331204360346</c:v>
                </c:pt>
                <c:pt idx="349">
                  <c:v>5736.9486511282121</c:v>
                </c:pt>
                <c:pt idx="350">
                  <c:v>6174.8798489494839</c:v>
                </c:pt>
                <c:pt idx="351">
                  <c:v>6012.7636160935708</c:v>
                </c:pt>
                <c:pt idx="352">
                  <c:v>6138.1709553625351</c:v>
                </c:pt>
                <c:pt idx="353">
                  <c:v>5978.042561953258</c:v>
                </c:pt>
                <c:pt idx="354">
                  <c:v>6170.266298017109</c:v>
                </c:pt>
                <c:pt idx="355">
                  <c:v>6066.7991297926155</c:v>
                </c:pt>
                <c:pt idx="356">
                  <c:v>5947.2317394806669</c:v>
                </c:pt>
                <c:pt idx="357">
                  <c:v>5955.178510946027</c:v>
                </c:pt>
                <c:pt idx="358">
                  <c:v>6197.8031068964883</c:v>
                </c:pt>
                <c:pt idx="359">
                  <c:v>6074.3692068657383</c:v>
                </c:pt>
                <c:pt idx="360">
                  <c:v>6217.1496989108655</c:v>
                </c:pt>
                <c:pt idx="361">
                  <c:v>5798.1429800869973</c:v>
                </c:pt>
                <c:pt idx="362">
                  <c:v>6240.7454600497813</c:v>
                </c:pt>
                <c:pt idx="363">
                  <c:v>6058.9922143027516</c:v>
                </c:pt>
                <c:pt idx="364">
                  <c:v>6185.3637367443316</c:v>
                </c:pt>
                <c:pt idx="365">
                  <c:v>6024.004210426222</c:v>
                </c:pt>
                <c:pt idx="366">
                  <c:v>6196.5611286176318</c:v>
                </c:pt>
                <c:pt idx="367">
                  <c:v>6092.6530310183316</c:v>
                </c:pt>
                <c:pt idx="368">
                  <c:v>5972.5760996068984</c:v>
                </c:pt>
                <c:pt idx="369">
                  <c:v>5957.2329808234808</c:v>
                </c:pt>
                <c:pt idx="370">
                  <c:v>6199.9412795417093</c:v>
                </c:pt>
                <c:pt idx="371">
                  <c:v>6076.4647961981327</c:v>
                </c:pt>
              </c:numCache>
            </c:numRef>
          </c:val>
        </c:ser>
        <c:ser>
          <c:idx val="2"/>
          <c:order val="2"/>
          <c:tx>
            <c:strRef>
              <c:f>[3]MENSUAL!$E$7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28 - 30'!$D$6:$D$377</c:f>
              <c:numCache>
                <c:formatCode>#,##0</c:formatCode>
                <c:ptCount val="372"/>
                <c:pt idx="0">
                  <c:v>1000.7801960261736</c:v>
                </c:pt>
                <c:pt idx="1">
                  <c:v>1115.9350889045713</c:v>
                </c:pt>
                <c:pt idx="2">
                  <c:v>1033.2693363147725</c:v>
                </c:pt>
                <c:pt idx="3">
                  <c:v>1071.7574148297906</c:v>
                </c:pt>
                <c:pt idx="4">
                  <c:v>1069.1485659967875</c:v>
                </c:pt>
                <c:pt idx="5">
                  <c:v>1185.9819044622056</c:v>
                </c:pt>
                <c:pt idx="6">
                  <c:v>1112.1689625433551</c:v>
                </c:pt>
                <c:pt idx="7">
                  <c:v>1213.5017074160892</c:v>
                </c:pt>
                <c:pt idx="8">
                  <c:v>1209.1452814160052</c:v>
                </c:pt>
                <c:pt idx="9">
                  <c:v>1179.0831731097462</c:v>
                </c:pt>
                <c:pt idx="10">
                  <c:v>1221.7697935513074</c:v>
                </c:pt>
                <c:pt idx="11">
                  <c:v>1032.7339022755084</c:v>
                </c:pt>
                <c:pt idx="12">
                  <c:v>1140.6340201685916</c:v>
                </c:pt>
                <c:pt idx="13">
                  <c:v>1213.3616637928399</c:v>
                </c:pt>
                <c:pt idx="14">
                  <c:v>1176.9304182123888</c:v>
                </c:pt>
                <c:pt idx="15">
                  <c:v>1110.0933979373438</c:v>
                </c:pt>
                <c:pt idx="16">
                  <c:v>1244.8299512335198</c:v>
                </c:pt>
                <c:pt idx="17">
                  <c:v>1302.2066849588061</c:v>
                </c:pt>
                <c:pt idx="18">
                  <c:v>1300.8195224795395</c:v>
                </c:pt>
                <c:pt idx="19">
                  <c:v>1260.7481657135597</c:v>
                </c:pt>
                <c:pt idx="20">
                  <c:v>1246.8426716152651</c:v>
                </c:pt>
                <c:pt idx="21">
                  <c:v>1335.0285543075292</c:v>
                </c:pt>
                <c:pt idx="22">
                  <c:v>1388.8727556208944</c:v>
                </c:pt>
                <c:pt idx="23">
                  <c:v>1189.5270458537966</c:v>
                </c:pt>
                <c:pt idx="24">
                  <c:v>1277.8641556264347</c:v>
                </c:pt>
                <c:pt idx="25">
                  <c:v>1434.9190928599346</c:v>
                </c:pt>
                <c:pt idx="26">
                  <c:v>1417.5260877197445</c:v>
                </c:pt>
                <c:pt idx="27">
                  <c:v>1087.1039076210484</c:v>
                </c:pt>
                <c:pt idx="28">
                  <c:v>1345.9959862297694</c:v>
                </c:pt>
                <c:pt idx="29">
                  <c:v>1072.4210326715693</c:v>
                </c:pt>
                <c:pt idx="30">
                  <c:v>1220.0833058370076</c:v>
                </c:pt>
                <c:pt idx="31">
                  <c:v>1041.023810010802</c:v>
                </c:pt>
                <c:pt idx="32">
                  <c:v>1245.1470119192002</c:v>
                </c:pt>
                <c:pt idx="33">
                  <c:v>1154.8099580799581</c:v>
                </c:pt>
                <c:pt idx="34">
                  <c:v>1127.9791202424715</c:v>
                </c:pt>
                <c:pt idx="35">
                  <c:v>1112.1682207955128</c:v>
                </c:pt>
                <c:pt idx="36">
                  <c:v>1105.2872539475948</c:v>
                </c:pt>
                <c:pt idx="37">
                  <c:v>1152.592545180687</c:v>
                </c:pt>
                <c:pt idx="38">
                  <c:v>931.51922649887672</c:v>
                </c:pt>
                <c:pt idx="39">
                  <c:v>1182.0593744779442</c:v>
                </c:pt>
                <c:pt idx="40">
                  <c:v>1025.1281791422837</c:v>
                </c:pt>
                <c:pt idx="41">
                  <c:v>995.06318292954779</c:v>
                </c:pt>
                <c:pt idx="42">
                  <c:v>1222.4510821025838</c:v>
                </c:pt>
                <c:pt idx="43">
                  <c:v>1128.3902748287298</c:v>
                </c:pt>
                <c:pt idx="44">
                  <c:v>1033.4901437681583</c:v>
                </c:pt>
                <c:pt idx="45">
                  <c:v>1160.6625835519915</c:v>
                </c:pt>
                <c:pt idx="46">
                  <c:v>943.51383013678219</c:v>
                </c:pt>
                <c:pt idx="47">
                  <c:v>1310.736902168685</c:v>
                </c:pt>
                <c:pt idx="48">
                  <c:v>1197.5165041572186</c:v>
                </c:pt>
                <c:pt idx="49">
                  <c:v>1202.7982501889651</c:v>
                </c:pt>
                <c:pt idx="50">
                  <c:v>1184.251621315193</c:v>
                </c:pt>
                <c:pt idx="51">
                  <c:v>1187.7440098261525</c:v>
                </c:pt>
                <c:pt idx="52">
                  <c:v>1615.8947619047617</c:v>
                </c:pt>
                <c:pt idx="53">
                  <c:v>1625.0867195767196</c:v>
                </c:pt>
                <c:pt idx="54">
                  <c:v>1723.1405782312922</c:v>
                </c:pt>
                <c:pt idx="55">
                  <c:v>1431.524134542706</c:v>
                </c:pt>
                <c:pt idx="56">
                  <c:v>1306.077441421013</c:v>
                </c:pt>
                <c:pt idx="57">
                  <c:v>1363.0133446712018</c:v>
                </c:pt>
                <c:pt idx="58">
                  <c:v>1528.7903476946331</c:v>
                </c:pt>
                <c:pt idx="59">
                  <c:v>1579.45074452003</c:v>
                </c:pt>
                <c:pt idx="60">
                  <c:v>1506.8310997732426</c:v>
                </c:pt>
                <c:pt idx="61">
                  <c:v>1362.8628647014361</c:v>
                </c:pt>
                <c:pt idx="62">
                  <c:v>1571.7331632653063</c:v>
                </c:pt>
                <c:pt idx="63">
                  <c:v>1900.0093159486016</c:v>
                </c:pt>
                <c:pt idx="64">
                  <c:v>1397.567603930461</c:v>
                </c:pt>
                <c:pt idx="65">
                  <c:v>1292.4968972033257</c:v>
                </c:pt>
                <c:pt idx="66">
                  <c:v>1289.0834240362813</c:v>
                </c:pt>
                <c:pt idx="67">
                  <c:v>1407.8189758125473</c:v>
                </c:pt>
                <c:pt idx="68">
                  <c:v>1475.7036848072562</c:v>
                </c:pt>
                <c:pt idx="69">
                  <c:v>1205.5389682539683</c:v>
                </c:pt>
                <c:pt idx="70">
                  <c:v>1269.8450907029478</c:v>
                </c:pt>
                <c:pt idx="71">
                  <c:v>1088.6036810279666</c:v>
                </c:pt>
                <c:pt idx="72">
                  <c:v>1397.1724376417233</c:v>
                </c:pt>
                <c:pt idx="73">
                  <c:v>1439.8368102796676</c:v>
                </c:pt>
                <c:pt idx="74">
                  <c:v>1524.6712018140588</c:v>
                </c:pt>
                <c:pt idx="75">
                  <c:v>1483.912634164777</c:v>
                </c:pt>
                <c:pt idx="76">
                  <c:v>1359.8454270597128</c:v>
                </c:pt>
                <c:pt idx="77">
                  <c:v>1235.7783522297807</c:v>
                </c:pt>
                <c:pt idx="78">
                  <c:v>1235.3280876795161</c:v>
                </c:pt>
                <c:pt idx="79">
                  <c:v>1144.3798185941041</c:v>
                </c:pt>
                <c:pt idx="80">
                  <c:v>1053.4321315192742</c:v>
                </c:pt>
                <c:pt idx="81">
                  <c:v>1226.6213151927436</c:v>
                </c:pt>
                <c:pt idx="82">
                  <c:v>1399.8111678004536</c:v>
                </c:pt>
                <c:pt idx="83">
                  <c:v>1611.2147808012089</c:v>
                </c:pt>
                <c:pt idx="84">
                  <c:v>1473.8528609221466</c:v>
                </c:pt>
                <c:pt idx="85">
                  <c:v>1112.692543461829</c:v>
                </c:pt>
                <c:pt idx="86">
                  <c:v>981.86328798185923</c:v>
                </c:pt>
                <c:pt idx="87">
                  <c:v>1192.5054724111865</c:v>
                </c:pt>
                <c:pt idx="88">
                  <c:v>1396.0698185941044</c:v>
                </c:pt>
                <c:pt idx="89">
                  <c:v>1218.8606500377925</c:v>
                </c:pt>
                <c:pt idx="90">
                  <c:v>1043.3896334089191</c:v>
                </c:pt>
                <c:pt idx="91">
                  <c:v>1197.9572071050643</c:v>
                </c:pt>
                <c:pt idx="92">
                  <c:v>1077.6223960695388</c:v>
                </c:pt>
                <c:pt idx="93">
                  <c:v>1210.0845162509447</c:v>
                </c:pt>
                <c:pt idx="94">
                  <c:v>1314.313193499622</c:v>
                </c:pt>
                <c:pt idx="95">
                  <c:v>994.99835600907011</c:v>
                </c:pt>
                <c:pt idx="96">
                  <c:v>1052.4475925925926</c:v>
                </c:pt>
                <c:pt idx="97">
                  <c:v>1010.388461829176</c:v>
                </c:pt>
                <c:pt idx="98">
                  <c:v>1065.9042592592591</c:v>
                </c:pt>
                <c:pt idx="99">
                  <c:v>1190.5549546485261</c:v>
                </c:pt>
                <c:pt idx="100">
                  <c:v>1160.4579894179892</c:v>
                </c:pt>
                <c:pt idx="101">
                  <c:v>1229.2046371882086</c:v>
                </c:pt>
                <c:pt idx="102">
                  <c:v>1438.2093801965229</c:v>
                </c:pt>
                <c:pt idx="103">
                  <c:v>1501.7231972789116</c:v>
                </c:pt>
                <c:pt idx="104">
                  <c:v>1356.3364474678758</c:v>
                </c:pt>
                <c:pt idx="105">
                  <c:v>1363.5274414210126</c:v>
                </c:pt>
                <c:pt idx="106">
                  <c:v>1188.8599697656841</c:v>
                </c:pt>
                <c:pt idx="107">
                  <c:v>1292.6396145124716</c:v>
                </c:pt>
                <c:pt idx="108">
                  <c:v>1138.2656802721087</c:v>
                </c:pt>
                <c:pt idx="109">
                  <c:v>1224.0755026455024</c:v>
                </c:pt>
                <c:pt idx="110">
                  <c:v>1100.844871504157</c:v>
                </c:pt>
                <c:pt idx="111">
                  <c:v>1211.8909750566893</c:v>
                </c:pt>
                <c:pt idx="112">
                  <c:v>1361.8956273620561</c:v>
                </c:pt>
                <c:pt idx="113">
                  <c:v>1539.728223733938</c:v>
                </c:pt>
                <c:pt idx="114">
                  <c:v>1229.0812320483749</c:v>
                </c:pt>
                <c:pt idx="115">
                  <c:v>1211.0665381708238</c:v>
                </c:pt>
                <c:pt idx="116">
                  <c:v>1280.3969727891156</c:v>
                </c:pt>
                <c:pt idx="117">
                  <c:v>1490.4399206349206</c:v>
                </c:pt>
                <c:pt idx="118">
                  <c:v>1356.2360846560848</c:v>
                </c:pt>
                <c:pt idx="119">
                  <c:v>1419.5743537414967</c:v>
                </c:pt>
                <c:pt idx="120">
                  <c:v>1251.4763681027966</c:v>
                </c:pt>
                <c:pt idx="121">
                  <c:v>1316.5854006046864</c:v>
                </c:pt>
                <c:pt idx="122">
                  <c:v>1337.0136130007556</c:v>
                </c:pt>
                <c:pt idx="123">
                  <c:v>1377.5996863189721</c:v>
                </c:pt>
                <c:pt idx="124">
                  <c:v>1326.1132388510957</c:v>
                </c:pt>
                <c:pt idx="125">
                  <c:v>1369.363314436886</c:v>
                </c:pt>
                <c:pt idx="126">
                  <c:v>1451.1289191232047</c:v>
                </c:pt>
                <c:pt idx="127">
                  <c:v>1413.6898148148148</c:v>
                </c:pt>
                <c:pt idx="128">
                  <c:v>1412.6812244897958</c:v>
                </c:pt>
                <c:pt idx="129">
                  <c:v>2039.2815910808768</c:v>
                </c:pt>
                <c:pt idx="130">
                  <c:v>1701.6645767195766</c:v>
                </c:pt>
                <c:pt idx="131">
                  <c:v>1748.2548752834468</c:v>
                </c:pt>
                <c:pt idx="132">
                  <c:v>1727.7911111111109</c:v>
                </c:pt>
                <c:pt idx="133">
                  <c:v>1889.7260695389266</c:v>
                </c:pt>
                <c:pt idx="134">
                  <c:v>1709.0267082388509</c:v>
                </c:pt>
                <c:pt idx="135">
                  <c:v>1747.4903514739228</c:v>
                </c:pt>
                <c:pt idx="136">
                  <c:v>1970.4875472411186</c:v>
                </c:pt>
                <c:pt idx="137">
                  <c:v>2107.9208843537413</c:v>
                </c:pt>
                <c:pt idx="138">
                  <c:v>1963.1965646258504</c:v>
                </c:pt>
                <c:pt idx="139">
                  <c:v>2276.1202532123962</c:v>
                </c:pt>
                <c:pt idx="140">
                  <c:v>2067.0613303099017</c:v>
                </c:pt>
                <c:pt idx="141">
                  <c:v>2621.2984278155704</c:v>
                </c:pt>
                <c:pt idx="142">
                  <c:v>1926.7173280423278</c:v>
                </c:pt>
                <c:pt idx="143">
                  <c:v>1983.9663605442179</c:v>
                </c:pt>
                <c:pt idx="144">
                  <c:v>1541.7950302343158</c:v>
                </c:pt>
                <c:pt idx="145">
                  <c:v>1521.43656840514</c:v>
                </c:pt>
                <c:pt idx="146">
                  <c:v>1569.1746447467874</c:v>
                </c:pt>
                <c:pt idx="147">
                  <c:v>1116.6956311413455</c:v>
                </c:pt>
                <c:pt idx="148">
                  <c:v>1154.564686318972</c:v>
                </c:pt>
                <c:pt idx="149">
                  <c:v>1540.2577815570671</c:v>
                </c:pt>
                <c:pt idx="150">
                  <c:v>1626.5880725623583</c:v>
                </c:pt>
                <c:pt idx="151">
                  <c:v>1768.2003061224489</c:v>
                </c:pt>
                <c:pt idx="152">
                  <c:v>1891.5045767195768</c:v>
                </c:pt>
                <c:pt idx="153">
                  <c:v>2018.8147543461828</c:v>
                </c:pt>
                <c:pt idx="154">
                  <c:v>1860.6775699168554</c:v>
                </c:pt>
                <c:pt idx="155">
                  <c:v>1780.6628155706726</c:v>
                </c:pt>
                <c:pt idx="156">
                  <c:v>1331.7631357873038</c:v>
                </c:pt>
                <c:pt idx="157">
                  <c:v>1331.7631357873038</c:v>
                </c:pt>
                <c:pt idx="158">
                  <c:v>1331.7631357873038</c:v>
                </c:pt>
                <c:pt idx="159">
                  <c:v>1343.8425918587582</c:v>
                </c:pt>
                <c:pt idx="160">
                  <c:v>1343.8425918587582</c:v>
                </c:pt>
                <c:pt idx="161">
                  <c:v>1343.8425918587582</c:v>
                </c:pt>
                <c:pt idx="162">
                  <c:v>1356.9555050813274</c:v>
                </c:pt>
                <c:pt idx="163">
                  <c:v>1356.9555050813274</c:v>
                </c:pt>
                <c:pt idx="164">
                  <c:v>1356.9555050813274</c:v>
                </c:pt>
                <c:pt idx="165">
                  <c:v>1369.2176949261795</c:v>
                </c:pt>
                <c:pt idx="166">
                  <c:v>1369.2176949261795</c:v>
                </c:pt>
                <c:pt idx="167">
                  <c:v>1369.2176949261795</c:v>
                </c:pt>
                <c:pt idx="168">
                  <c:v>1382.6704336378966</c:v>
                </c:pt>
                <c:pt idx="169">
                  <c:v>1382.6704336378966</c:v>
                </c:pt>
                <c:pt idx="170">
                  <c:v>1382.6704336378966</c:v>
                </c:pt>
                <c:pt idx="171">
                  <c:v>1395.2040253019645</c:v>
                </c:pt>
                <c:pt idx="172">
                  <c:v>1395.2040253019645</c:v>
                </c:pt>
                <c:pt idx="173">
                  <c:v>1395.2040253019645</c:v>
                </c:pt>
                <c:pt idx="174">
                  <c:v>1408.3008850479046</c:v>
                </c:pt>
                <c:pt idx="175">
                  <c:v>1408.3008850479046</c:v>
                </c:pt>
                <c:pt idx="176">
                  <c:v>1408.3008850479046</c:v>
                </c:pt>
                <c:pt idx="177">
                  <c:v>1420.7282511662988</c:v>
                </c:pt>
                <c:pt idx="178">
                  <c:v>1420.7282511662988</c:v>
                </c:pt>
                <c:pt idx="179">
                  <c:v>1420.7282511662988</c:v>
                </c:pt>
                <c:pt idx="180">
                  <c:v>1432.6035833086883</c:v>
                </c:pt>
                <c:pt idx="181">
                  <c:v>1432.6035833086883</c:v>
                </c:pt>
                <c:pt idx="182">
                  <c:v>1432.6035833086883</c:v>
                </c:pt>
                <c:pt idx="183">
                  <c:v>1442.1916993529062</c:v>
                </c:pt>
                <c:pt idx="184">
                  <c:v>1442.1916993529062</c:v>
                </c:pt>
                <c:pt idx="185">
                  <c:v>1442.1916993529062</c:v>
                </c:pt>
                <c:pt idx="186">
                  <c:v>1455.681839543985</c:v>
                </c:pt>
                <c:pt idx="187">
                  <c:v>1455.681839543985</c:v>
                </c:pt>
                <c:pt idx="188">
                  <c:v>1455.681839543985</c:v>
                </c:pt>
                <c:pt idx="189">
                  <c:v>1469.487343009999</c:v>
                </c:pt>
                <c:pt idx="190">
                  <c:v>1469.487343009999</c:v>
                </c:pt>
                <c:pt idx="191">
                  <c:v>1469.487343009999</c:v>
                </c:pt>
                <c:pt idx="192">
                  <c:v>1484.7584226778974</c:v>
                </c:pt>
                <c:pt idx="193">
                  <c:v>1484.7584226778974</c:v>
                </c:pt>
                <c:pt idx="194">
                  <c:v>1484.7584226778974</c:v>
                </c:pt>
                <c:pt idx="195">
                  <c:v>1499.9202865547786</c:v>
                </c:pt>
                <c:pt idx="196">
                  <c:v>1499.9202865547786</c:v>
                </c:pt>
                <c:pt idx="197">
                  <c:v>1499.9202865547786</c:v>
                </c:pt>
                <c:pt idx="198">
                  <c:v>1515.0819701824951</c:v>
                </c:pt>
                <c:pt idx="199">
                  <c:v>1515.0819701824951</c:v>
                </c:pt>
                <c:pt idx="200">
                  <c:v>1515.0819701824951</c:v>
                </c:pt>
                <c:pt idx="201">
                  <c:v>1528.8390692592577</c:v>
                </c:pt>
                <c:pt idx="202">
                  <c:v>1528.8390692592577</c:v>
                </c:pt>
                <c:pt idx="203">
                  <c:v>1528.8390692592577</c:v>
                </c:pt>
                <c:pt idx="204">
                  <c:v>1541.7309084509836</c:v>
                </c:pt>
                <c:pt idx="205">
                  <c:v>1541.7309084509836</c:v>
                </c:pt>
                <c:pt idx="206">
                  <c:v>1541.7309084509836</c:v>
                </c:pt>
                <c:pt idx="207">
                  <c:v>1553.8462682659342</c:v>
                </c:pt>
                <c:pt idx="208">
                  <c:v>1553.8462682659342</c:v>
                </c:pt>
                <c:pt idx="209">
                  <c:v>1553.8462682659342</c:v>
                </c:pt>
                <c:pt idx="210">
                  <c:v>1560.4218308204131</c:v>
                </c:pt>
                <c:pt idx="211">
                  <c:v>1560.4218308204131</c:v>
                </c:pt>
                <c:pt idx="212">
                  <c:v>1560.4218308204131</c:v>
                </c:pt>
                <c:pt idx="213">
                  <c:v>1567.1183753017342</c:v>
                </c:pt>
                <c:pt idx="214">
                  <c:v>1567.1183753017342</c:v>
                </c:pt>
                <c:pt idx="215">
                  <c:v>1567.1183753017342</c:v>
                </c:pt>
                <c:pt idx="216">
                  <c:v>1573.5656493973777</c:v>
                </c:pt>
                <c:pt idx="217">
                  <c:v>1573.5656493973777</c:v>
                </c:pt>
                <c:pt idx="218">
                  <c:v>1573.5656493973777</c:v>
                </c:pt>
                <c:pt idx="219">
                  <c:v>1577.7732478953503</c:v>
                </c:pt>
                <c:pt idx="220">
                  <c:v>1577.7732478953503</c:v>
                </c:pt>
                <c:pt idx="221">
                  <c:v>1577.7732478953503</c:v>
                </c:pt>
                <c:pt idx="222">
                  <c:v>1581.0929680792533</c:v>
                </c:pt>
                <c:pt idx="223">
                  <c:v>1581.0929680792533</c:v>
                </c:pt>
                <c:pt idx="224">
                  <c:v>1581.0929680792533</c:v>
                </c:pt>
                <c:pt idx="225">
                  <c:v>1588.0564421428883</c:v>
                </c:pt>
                <c:pt idx="226">
                  <c:v>1588.0564421428883</c:v>
                </c:pt>
                <c:pt idx="227">
                  <c:v>1588.0564421428883</c:v>
                </c:pt>
                <c:pt idx="228">
                  <c:v>1598.9076132524117</c:v>
                </c:pt>
                <c:pt idx="229">
                  <c:v>1598.9076132524117</c:v>
                </c:pt>
                <c:pt idx="230">
                  <c:v>1598.9076132524117</c:v>
                </c:pt>
                <c:pt idx="231">
                  <c:v>1603.4782182438098</c:v>
                </c:pt>
                <c:pt idx="232">
                  <c:v>1603.4782182438098</c:v>
                </c:pt>
                <c:pt idx="233">
                  <c:v>1603.4782182438098</c:v>
                </c:pt>
                <c:pt idx="234">
                  <c:v>1609.8877156069414</c:v>
                </c:pt>
                <c:pt idx="235">
                  <c:v>1609.8877156069414</c:v>
                </c:pt>
                <c:pt idx="236">
                  <c:v>1609.8877156069414</c:v>
                </c:pt>
                <c:pt idx="237">
                  <c:v>1620.8760489074314</c:v>
                </c:pt>
                <c:pt idx="238">
                  <c:v>1620.8760489074314</c:v>
                </c:pt>
                <c:pt idx="239">
                  <c:v>1620.8760489074314</c:v>
                </c:pt>
                <c:pt idx="240">
                  <c:v>1629.3150836918448</c:v>
                </c:pt>
                <c:pt idx="241">
                  <c:v>1629.3150836918448</c:v>
                </c:pt>
                <c:pt idx="242">
                  <c:v>1629.3150836918448</c:v>
                </c:pt>
                <c:pt idx="243">
                  <c:v>1637.9676655582712</c:v>
                </c:pt>
                <c:pt idx="244">
                  <c:v>1637.9676655582712</c:v>
                </c:pt>
                <c:pt idx="245">
                  <c:v>1637.9676655582712</c:v>
                </c:pt>
                <c:pt idx="246">
                  <c:v>1644.6097926537004</c:v>
                </c:pt>
                <c:pt idx="247">
                  <c:v>1644.6097926537004</c:v>
                </c:pt>
                <c:pt idx="248">
                  <c:v>1644.6097926537004</c:v>
                </c:pt>
                <c:pt idx="249">
                  <c:v>1654.6624661802625</c:v>
                </c:pt>
                <c:pt idx="250">
                  <c:v>1654.6624661802625</c:v>
                </c:pt>
                <c:pt idx="251">
                  <c:v>1654.6624661802625</c:v>
                </c:pt>
                <c:pt idx="252">
                  <c:v>1663.0571208809606</c:v>
                </c:pt>
                <c:pt idx="253">
                  <c:v>1663.0571208809606</c:v>
                </c:pt>
                <c:pt idx="254">
                  <c:v>1663.0571208809606</c:v>
                </c:pt>
                <c:pt idx="255">
                  <c:v>1673.4406975462718</c:v>
                </c:pt>
                <c:pt idx="256">
                  <c:v>1673.4406975462718</c:v>
                </c:pt>
                <c:pt idx="257">
                  <c:v>1673.4406975462718</c:v>
                </c:pt>
                <c:pt idx="258">
                  <c:v>1681.974370112378</c:v>
                </c:pt>
                <c:pt idx="259">
                  <c:v>1681.974370112378</c:v>
                </c:pt>
                <c:pt idx="260">
                  <c:v>1681.974370112378</c:v>
                </c:pt>
                <c:pt idx="261">
                  <c:v>1685.8304270267811</c:v>
                </c:pt>
                <c:pt idx="262">
                  <c:v>1685.8304270267811</c:v>
                </c:pt>
                <c:pt idx="263">
                  <c:v>1685.8304270267811</c:v>
                </c:pt>
                <c:pt idx="264">
                  <c:v>1693.4696264076151</c:v>
                </c:pt>
                <c:pt idx="265">
                  <c:v>1693.4696264076151</c:v>
                </c:pt>
                <c:pt idx="266">
                  <c:v>1693.4696264076151</c:v>
                </c:pt>
                <c:pt idx="267">
                  <c:v>1703.4940300296821</c:v>
                </c:pt>
                <c:pt idx="268">
                  <c:v>1703.4940300296821</c:v>
                </c:pt>
                <c:pt idx="269">
                  <c:v>1703.4940300296821</c:v>
                </c:pt>
                <c:pt idx="270">
                  <c:v>1708.8541885108236</c:v>
                </c:pt>
                <c:pt idx="271">
                  <c:v>1708.8541885108236</c:v>
                </c:pt>
                <c:pt idx="272">
                  <c:v>1708.8541885108236</c:v>
                </c:pt>
                <c:pt idx="273">
                  <c:v>1717.9619813154309</c:v>
                </c:pt>
                <c:pt idx="274">
                  <c:v>1717.9619813154309</c:v>
                </c:pt>
                <c:pt idx="275">
                  <c:v>1717.9619813154309</c:v>
                </c:pt>
                <c:pt idx="276">
                  <c:v>1724.5526902523438</c:v>
                </c:pt>
                <c:pt idx="277">
                  <c:v>1724.5526902523438</c:v>
                </c:pt>
                <c:pt idx="278">
                  <c:v>1724.5526902523438</c:v>
                </c:pt>
                <c:pt idx="279">
                  <c:v>1732.5893834556464</c:v>
                </c:pt>
                <c:pt idx="280">
                  <c:v>1732.5893834556464</c:v>
                </c:pt>
                <c:pt idx="281">
                  <c:v>1732.5893834556464</c:v>
                </c:pt>
                <c:pt idx="282">
                  <c:v>1740.6184728558114</c:v>
                </c:pt>
                <c:pt idx="283">
                  <c:v>1740.6184728558114</c:v>
                </c:pt>
                <c:pt idx="284">
                  <c:v>1740.6184728558114</c:v>
                </c:pt>
                <c:pt idx="285">
                  <c:v>1748.2426590500465</c:v>
                </c:pt>
                <c:pt idx="286">
                  <c:v>1748.2426590500465</c:v>
                </c:pt>
                <c:pt idx="287">
                  <c:v>1748.2426590500465</c:v>
                </c:pt>
                <c:pt idx="288">
                  <c:v>1747.5957384394865</c:v>
                </c:pt>
                <c:pt idx="289">
                  <c:v>1747.5957384394865</c:v>
                </c:pt>
                <c:pt idx="290">
                  <c:v>1747.5957384394865</c:v>
                </c:pt>
                <c:pt idx="291">
                  <c:v>1746.9047827252393</c:v>
                </c:pt>
                <c:pt idx="292">
                  <c:v>1746.9047827252393</c:v>
                </c:pt>
                <c:pt idx="293">
                  <c:v>1746.9047827252393</c:v>
                </c:pt>
                <c:pt idx="294">
                  <c:v>1744.3615822876063</c:v>
                </c:pt>
                <c:pt idx="295">
                  <c:v>1744.3615822876063</c:v>
                </c:pt>
                <c:pt idx="296">
                  <c:v>1744.3615822876063</c:v>
                </c:pt>
                <c:pt idx="297">
                  <c:v>1738.4021565084572</c:v>
                </c:pt>
                <c:pt idx="298">
                  <c:v>1738.4021565084572</c:v>
                </c:pt>
                <c:pt idx="299">
                  <c:v>1738.4021565084572</c:v>
                </c:pt>
                <c:pt idx="300">
                  <c:v>1730.338002546378</c:v>
                </c:pt>
                <c:pt idx="301">
                  <c:v>1730.338002546378</c:v>
                </c:pt>
                <c:pt idx="302">
                  <c:v>1730.338002546378</c:v>
                </c:pt>
                <c:pt idx="303">
                  <c:v>1735.6474835966733</c:v>
                </c:pt>
                <c:pt idx="304">
                  <c:v>1735.6474835966733</c:v>
                </c:pt>
                <c:pt idx="305">
                  <c:v>1735.6474835966733</c:v>
                </c:pt>
                <c:pt idx="306">
                  <c:v>1747.4570943173762</c:v>
                </c:pt>
                <c:pt idx="307">
                  <c:v>1747.4570943173762</c:v>
                </c:pt>
                <c:pt idx="308">
                  <c:v>1747.4570943173762</c:v>
                </c:pt>
                <c:pt idx="309">
                  <c:v>1749.8238096838877</c:v>
                </c:pt>
                <c:pt idx="310">
                  <c:v>1749.8238096838877</c:v>
                </c:pt>
                <c:pt idx="311">
                  <c:v>1749.8238096838877</c:v>
                </c:pt>
                <c:pt idx="312">
                  <c:v>1750.1514059988899</c:v>
                </c:pt>
                <c:pt idx="313">
                  <c:v>1750.1514059988899</c:v>
                </c:pt>
                <c:pt idx="314">
                  <c:v>1750.1514059988899</c:v>
                </c:pt>
                <c:pt idx="315">
                  <c:v>1762.0138410806287</c:v>
                </c:pt>
                <c:pt idx="316">
                  <c:v>1762.0138410806287</c:v>
                </c:pt>
                <c:pt idx="317">
                  <c:v>1762.0138410806287</c:v>
                </c:pt>
                <c:pt idx="318">
                  <c:v>1773.9826460166241</c:v>
                </c:pt>
                <c:pt idx="319">
                  <c:v>1773.9826460166241</c:v>
                </c:pt>
                <c:pt idx="320">
                  <c:v>1773.9826460166241</c:v>
                </c:pt>
                <c:pt idx="321">
                  <c:v>1786.0056762867709</c:v>
                </c:pt>
                <c:pt idx="322">
                  <c:v>1786.0056762867709</c:v>
                </c:pt>
                <c:pt idx="323">
                  <c:v>1786.0056762867709</c:v>
                </c:pt>
                <c:pt idx="324">
                  <c:v>1798.0435192057435</c:v>
                </c:pt>
                <c:pt idx="325">
                  <c:v>1798.0435192057435</c:v>
                </c:pt>
                <c:pt idx="326">
                  <c:v>1798.0435192057435</c:v>
                </c:pt>
                <c:pt idx="327">
                  <c:v>1810.0076521062147</c:v>
                </c:pt>
                <c:pt idx="328">
                  <c:v>1810.0076521062147</c:v>
                </c:pt>
                <c:pt idx="329">
                  <c:v>1810.0076521062147</c:v>
                </c:pt>
                <c:pt idx="330">
                  <c:v>1821.8468917615587</c:v>
                </c:pt>
                <c:pt idx="331">
                  <c:v>1821.8468917615587</c:v>
                </c:pt>
                <c:pt idx="332">
                  <c:v>1821.8468917615587</c:v>
                </c:pt>
                <c:pt idx="333">
                  <c:v>1833.4623865962753</c:v>
                </c:pt>
                <c:pt idx="334">
                  <c:v>1833.4623865962753</c:v>
                </c:pt>
                <c:pt idx="335">
                  <c:v>1833.4623865962753</c:v>
                </c:pt>
                <c:pt idx="336">
                  <c:v>1844.7717851657299</c:v>
                </c:pt>
                <c:pt idx="337">
                  <c:v>1844.7717851657299</c:v>
                </c:pt>
                <c:pt idx="338">
                  <c:v>1844.7717851657299</c:v>
                </c:pt>
                <c:pt idx="339">
                  <c:v>1855.6771935488227</c:v>
                </c:pt>
                <c:pt idx="340">
                  <c:v>1855.6771935488227</c:v>
                </c:pt>
                <c:pt idx="341">
                  <c:v>1855.6771935488227</c:v>
                </c:pt>
                <c:pt idx="342">
                  <c:v>1866.1081824145213</c:v>
                </c:pt>
                <c:pt idx="343">
                  <c:v>1866.1081824145213</c:v>
                </c:pt>
                <c:pt idx="344">
                  <c:v>1866.1081824145213</c:v>
                </c:pt>
                <c:pt idx="345">
                  <c:v>1875.8352348756289</c:v>
                </c:pt>
                <c:pt idx="346">
                  <c:v>1875.8352348756289</c:v>
                </c:pt>
                <c:pt idx="347">
                  <c:v>1875.8352348756289</c:v>
                </c:pt>
                <c:pt idx="348">
                  <c:v>1884.6962043448229</c:v>
                </c:pt>
                <c:pt idx="349">
                  <c:v>1884.6962043448229</c:v>
                </c:pt>
                <c:pt idx="350">
                  <c:v>1884.6962043448229</c:v>
                </c:pt>
                <c:pt idx="351">
                  <c:v>1892.4862986766148</c:v>
                </c:pt>
                <c:pt idx="352">
                  <c:v>1892.4862986766148</c:v>
                </c:pt>
                <c:pt idx="353">
                  <c:v>1892.4862986766148</c:v>
                </c:pt>
                <c:pt idx="354">
                  <c:v>1899.0212232825836</c:v>
                </c:pt>
                <c:pt idx="355">
                  <c:v>1899.0212232825836</c:v>
                </c:pt>
                <c:pt idx="356">
                  <c:v>1899.0212232825836</c:v>
                </c:pt>
                <c:pt idx="357">
                  <c:v>1904.0977007764682</c:v>
                </c:pt>
                <c:pt idx="358">
                  <c:v>1904.0977007764682</c:v>
                </c:pt>
                <c:pt idx="359">
                  <c:v>1904.0977007764682</c:v>
                </c:pt>
                <c:pt idx="360">
                  <c:v>1907.5284426075698</c:v>
                </c:pt>
                <c:pt idx="361">
                  <c:v>1907.5284426075698</c:v>
                </c:pt>
                <c:pt idx="362">
                  <c:v>1907.5284426075698</c:v>
                </c:pt>
                <c:pt idx="363">
                  <c:v>1909.0964038007392</c:v>
                </c:pt>
                <c:pt idx="364">
                  <c:v>1909.0964038007392</c:v>
                </c:pt>
                <c:pt idx="365">
                  <c:v>1909.0964038007392</c:v>
                </c:pt>
                <c:pt idx="366">
                  <c:v>1908.5644959570441</c:v>
                </c:pt>
                <c:pt idx="367">
                  <c:v>1908.5644959570441</c:v>
                </c:pt>
                <c:pt idx="368">
                  <c:v>1908.5644959570441</c:v>
                </c:pt>
                <c:pt idx="369">
                  <c:v>1905.7872538611284</c:v>
                </c:pt>
                <c:pt idx="370">
                  <c:v>1905.7872538611284</c:v>
                </c:pt>
                <c:pt idx="371">
                  <c:v>1905.7872538611284</c:v>
                </c:pt>
              </c:numCache>
            </c:numRef>
          </c:val>
        </c:ser>
        <c:ser>
          <c:idx val="3"/>
          <c:order val="3"/>
          <c:tx>
            <c:strRef>
              <c:f>[3]MENSUAL!$F$7</c:f>
              <c:strCache>
                <c:ptCount val="1"/>
                <c:pt idx="0">
                  <c:v>Transporte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'Gráficas 28 - 30'!$A$6:$A$377</c:f>
              <c:numCache>
                <c:formatCode>mmm\-yy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28 - 30'!$E$6:$E$377</c:f>
              <c:numCache>
                <c:formatCode>#,##0</c:formatCode>
                <c:ptCount val="3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139.80094878217676</c:v>
                </c:pt>
                <c:pt idx="229">
                  <c:v>160.62485579742989</c:v>
                </c:pt>
                <c:pt idx="230">
                  <c:v>161.35603230779691</c:v>
                </c:pt>
                <c:pt idx="231">
                  <c:v>160.74184403908862</c:v>
                </c:pt>
                <c:pt idx="232">
                  <c:v>166.44502081995148</c:v>
                </c:pt>
                <c:pt idx="233">
                  <c:v>165.30438546377889</c:v>
                </c:pt>
                <c:pt idx="234">
                  <c:v>164.04676186594759</c:v>
                </c:pt>
                <c:pt idx="235">
                  <c:v>168.40457386773511</c:v>
                </c:pt>
                <c:pt idx="236">
                  <c:v>169.72069158639576</c:v>
                </c:pt>
                <c:pt idx="237">
                  <c:v>174.40022125274479</c:v>
                </c:pt>
                <c:pt idx="238">
                  <c:v>168.81403271354066</c:v>
                </c:pt>
                <c:pt idx="239">
                  <c:v>166.73749142409827</c:v>
                </c:pt>
                <c:pt idx="240">
                  <c:v>436.73342034333723</c:v>
                </c:pt>
                <c:pt idx="241">
                  <c:v>458.80429670317142</c:v>
                </c:pt>
                <c:pt idx="242">
                  <c:v>453.64384000033249</c:v>
                </c:pt>
                <c:pt idx="243">
                  <c:v>498.26194256949361</c:v>
                </c:pt>
                <c:pt idx="244">
                  <c:v>480.47821485509479</c:v>
                </c:pt>
                <c:pt idx="245">
                  <c:v>453.56444835875033</c:v>
                </c:pt>
                <c:pt idx="246">
                  <c:v>476.50863277598791</c:v>
                </c:pt>
                <c:pt idx="247">
                  <c:v>478.81099038186994</c:v>
                </c:pt>
                <c:pt idx="248">
                  <c:v>493.57783571614749</c:v>
                </c:pt>
                <c:pt idx="249">
                  <c:v>489.76703692020487</c:v>
                </c:pt>
                <c:pt idx="250">
                  <c:v>451.73844060236121</c:v>
                </c:pt>
                <c:pt idx="251">
                  <c:v>459.83638804373919</c:v>
                </c:pt>
                <c:pt idx="252">
                  <c:v>918.91447799248465</c:v>
                </c:pt>
                <c:pt idx="253">
                  <c:v>965.30160185970362</c:v>
                </c:pt>
                <c:pt idx="254">
                  <c:v>1004.7868353245334</c:v>
                </c:pt>
                <c:pt idx="255">
                  <c:v>965.14109278057822</c:v>
                </c:pt>
                <c:pt idx="256">
                  <c:v>946.04051236466455</c:v>
                </c:pt>
                <c:pt idx="257">
                  <c:v>993.71170886488596</c:v>
                </c:pt>
                <c:pt idx="258">
                  <c:v>925.01382299924705</c:v>
                </c:pt>
                <c:pt idx="259">
                  <c:v>963.69651106845026</c:v>
                </c:pt>
                <c:pt idx="260">
                  <c:v>982.31556424698795</c:v>
                </c:pt>
                <c:pt idx="261">
                  <c:v>944.756439731662</c:v>
                </c:pt>
                <c:pt idx="262">
                  <c:v>1025.6530156108258</c:v>
                </c:pt>
                <c:pt idx="263">
                  <c:v>986.80981846249711</c:v>
                </c:pt>
                <c:pt idx="264">
                  <c:v>1568.8487174681411</c:v>
                </c:pt>
                <c:pt idx="265">
                  <c:v>1688.5600653873969</c:v>
                </c:pt>
                <c:pt idx="266">
                  <c:v>1751.3035130906912</c:v>
                </c:pt>
                <c:pt idx="267">
                  <c:v>1678.0590699558834</c:v>
                </c:pt>
                <c:pt idx="268">
                  <c:v>1708.774481593061</c:v>
                </c:pt>
                <c:pt idx="269">
                  <c:v>1563.5982197523845</c:v>
                </c:pt>
                <c:pt idx="270">
                  <c:v>1585.6503101585631</c:v>
                </c:pt>
                <c:pt idx="271">
                  <c:v>1611.6402738515594</c:v>
                </c:pt>
                <c:pt idx="272">
                  <c:v>1685.1472418721548</c:v>
                </c:pt>
                <c:pt idx="273">
                  <c:v>1639.9929615166463</c:v>
                </c:pt>
                <c:pt idx="274">
                  <c:v>1677.5340201843076</c:v>
                </c:pt>
                <c:pt idx="275">
                  <c:v>1689.6101649305481</c:v>
                </c:pt>
                <c:pt idx="276">
                  <c:v>2087.9702655776359</c:v>
                </c:pt>
                <c:pt idx="277">
                  <c:v>2569.0457367381109</c:v>
                </c:pt>
                <c:pt idx="278">
                  <c:v>2346.1417283925812</c:v>
                </c:pt>
                <c:pt idx="279">
                  <c:v>2531.0390625040809</c:v>
                </c:pt>
                <c:pt idx="280">
                  <c:v>2738.8773621442288</c:v>
                </c:pt>
                <c:pt idx="281">
                  <c:v>2310.1894689820119</c:v>
                </c:pt>
                <c:pt idx="282">
                  <c:v>2310.5318714525893</c:v>
                </c:pt>
                <c:pt idx="283">
                  <c:v>2616.6396801482933</c:v>
                </c:pt>
                <c:pt idx="284">
                  <c:v>2604.6555936781037</c:v>
                </c:pt>
                <c:pt idx="285">
                  <c:v>2367.0282790977694</c:v>
                </c:pt>
                <c:pt idx="286">
                  <c:v>2352.9897778041181</c:v>
                </c:pt>
                <c:pt idx="287">
                  <c:v>2491.6627783877429</c:v>
                </c:pt>
                <c:pt idx="288">
                  <c:v>2655.3599964688224</c:v>
                </c:pt>
                <c:pt idx="289">
                  <c:v>2934.6356764891689</c:v>
                </c:pt>
                <c:pt idx="290">
                  <c:v>3107.6101831441483</c:v>
                </c:pt>
                <c:pt idx="291">
                  <c:v>2863.2912270398015</c:v>
                </c:pt>
                <c:pt idx="292">
                  <c:v>2920.9035212351173</c:v>
                </c:pt>
                <c:pt idx="293">
                  <c:v>2899.4999342860833</c:v>
                </c:pt>
                <c:pt idx="294">
                  <c:v>3289.7579976236452</c:v>
                </c:pt>
                <c:pt idx="295">
                  <c:v>3446.2078522982579</c:v>
                </c:pt>
                <c:pt idx="296">
                  <c:v>3596.6495959610343</c:v>
                </c:pt>
                <c:pt idx="297">
                  <c:v>3447.2816261873927</c:v>
                </c:pt>
                <c:pt idx="298">
                  <c:v>3803.4747957063169</c:v>
                </c:pt>
                <c:pt idx="299">
                  <c:v>3648.1301544829748</c:v>
                </c:pt>
                <c:pt idx="300">
                  <c:v>3731.2918617622436</c:v>
                </c:pt>
                <c:pt idx="301">
                  <c:v>4072.4136464691164</c:v>
                </c:pt>
                <c:pt idx="302">
                  <c:v>3810.7501716536472</c:v>
                </c:pt>
                <c:pt idx="303">
                  <c:v>3975.1760216145603</c:v>
                </c:pt>
                <c:pt idx="304">
                  <c:v>3644.5667123969242</c:v>
                </c:pt>
                <c:pt idx="305">
                  <c:v>3694.0666030807615</c:v>
                </c:pt>
                <c:pt idx="306">
                  <c:v>3787.9073800110864</c:v>
                </c:pt>
                <c:pt idx="307">
                  <c:v>3787.9134849274769</c:v>
                </c:pt>
                <c:pt idx="308">
                  <c:v>3976.9907021917143</c:v>
                </c:pt>
                <c:pt idx="309">
                  <c:v>4044.8110921511807</c:v>
                </c:pt>
                <c:pt idx="310">
                  <c:v>3918.5512999399502</c:v>
                </c:pt>
                <c:pt idx="311">
                  <c:v>4220.9522666606226</c:v>
                </c:pt>
                <c:pt idx="312">
                  <c:v>3860.0236582061953</c:v>
                </c:pt>
                <c:pt idx="313">
                  <c:v>4324.7744964042595</c:v>
                </c:pt>
                <c:pt idx="314">
                  <c:v>4175.1380435225083</c:v>
                </c:pt>
                <c:pt idx="315">
                  <c:v>4150.2535858545116</c:v>
                </c:pt>
                <c:pt idx="316">
                  <c:v>4470.4048356194007</c:v>
                </c:pt>
                <c:pt idx="317">
                  <c:v>4209.546786366881</c:v>
                </c:pt>
                <c:pt idx="318">
                  <c:v>4334.4186237346084</c:v>
                </c:pt>
                <c:pt idx="319">
                  <c:v>4505.6223383833476</c:v>
                </c:pt>
                <c:pt idx="320">
                  <c:v>4807.9284657458902</c:v>
                </c:pt>
                <c:pt idx="321">
                  <c:v>4808.0950772314673</c:v>
                </c:pt>
                <c:pt idx="322">
                  <c:v>4716.5733055601722</c:v>
                </c:pt>
                <c:pt idx="323">
                  <c:v>4819.7578812218935</c:v>
                </c:pt>
                <c:pt idx="324">
                  <c:v>3665.2700111639842</c:v>
                </c:pt>
                <c:pt idx="325">
                  <c:v>3958.6782708593869</c:v>
                </c:pt>
                <c:pt idx="326">
                  <c:v>4386.9421729084006</c:v>
                </c:pt>
                <c:pt idx="327">
                  <c:v>4401.2385386934184</c:v>
                </c:pt>
                <c:pt idx="328">
                  <c:v>4677.8356632282512</c:v>
                </c:pt>
                <c:pt idx="329">
                  <c:v>4982.764550742565</c:v>
                </c:pt>
                <c:pt idx="330">
                  <c:v>5433.9301085165544</c:v>
                </c:pt>
                <c:pt idx="331">
                  <c:v>5633.7402962364495</c:v>
                </c:pt>
                <c:pt idx="332">
                  <c:v>5536.8497530983377</c:v>
                </c:pt>
                <c:pt idx="333">
                  <c:v>5227.276075914654</c:v>
                </c:pt>
                <c:pt idx="334">
                  <c:v>5075.7420408970002</c:v>
                </c:pt>
                <c:pt idx="335">
                  <c:v>5298.608478386248</c:v>
                </c:pt>
                <c:pt idx="336">
                  <c:v>4370.7665747640967</c:v>
                </c:pt>
                <c:pt idx="337">
                  <c:v>4838.4706575307828</c:v>
                </c:pt>
                <c:pt idx="338">
                  <c:v>4737.4699787197269</c:v>
                </c:pt>
                <c:pt idx="339">
                  <c:v>5090.1955576614</c:v>
                </c:pt>
                <c:pt idx="340">
                  <c:v>5004.1344939709243</c:v>
                </c:pt>
                <c:pt idx="341">
                  <c:v>5048.3956119827935</c:v>
                </c:pt>
                <c:pt idx="342">
                  <c:v>5103.8523218620221</c:v>
                </c:pt>
                <c:pt idx="343">
                  <c:v>5615.273721959803</c:v>
                </c:pt>
                <c:pt idx="344">
                  <c:v>5561.1197211856224</c:v>
                </c:pt>
                <c:pt idx="345">
                  <c:v>5549.2391895548999</c:v>
                </c:pt>
                <c:pt idx="346">
                  <c:v>5827.9275648076373</c:v>
                </c:pt>
                <c:pt idx="347">
                  <c:v>5503.0520206995452</c:v>
                </c:pt>
                <c:pt idx="348">
                  <c:v>3809.5665951721494</c:v>
                </c:pt>
                <c:pt idx="349">
                  <c:v>4492.0476033167461</c:v>
                </c:pt>
                <c:pt idx="350">
                  <c:v>4599.8368191645932</c:v>
                </c:pt>
                <c:pt idx="351">
                  <c:v>4570.8528455248161</c:v>
                </c:pt>
                <c:pt idx="352">
                  <c:v>4767.873734008499</c:v>
                </c:pt>
                <c:pt idx="353">
                  <c:v>5029.9516215643735</c:v>
                </c:pt>
                <c:pt idx="354">
                  <c:v>5511.8095424661215</c:v>
                </c:pt>
                <c:pt idx="355">
                  <c:v>5873.8483185607138</c:v>
                </c:pt>
                <c:pt idx="356">
                  <c:v>6356.7055211770639</c:v>
                </c:pt>
                <c:pt idx="357">
                  <c:v>6543.8252567875306</c:v>
                </c:pt>
                <c:pt idx="358">
                  <c:v>6772.2902291379723</c:v>
                </c:pt>
                <c:pt idx="359">
                  <c:v>7051.1250696997713</c:v>
                </c:pt>
                <c:pt idx="360">
                  <c:v>4527.3350338555747</c:v>
                </c:pt>
                <c:pt idx="361">
                  <c:v>5491.4595957437286</c:v>
                </c:pt>
                <c:pt idx="362">
                  <c:v>5571.8033092344076</c:v>
                </c:pt>
                <c:pt idx="363">
                  <c:v>5652.1470227250875</c:v>
                </c:pt>
                <c:pt idx="364">
                  <c:v>5973.5218766878033</c:v>
                </c:pt>
                <c:pt idx="365">
                  <c:v>5652.1470227250857</c:v>
                </c:pt>
                <c:pt idx="366">
                  <c:v>5571.8033092344076</c:v>
                </c:pt>
                <c:pt idx="367">
                  <c:v>5732.4907362157664</c:v>
                </c:pt>
                <c:pt idx="368">
                  <c:v>5652.1470227250875</c:v>
                </c:pt>
                <c:pt idx="369">
                  <c:v>5652.1470227250857</c:v>
                </c:pt>
                <c:pt idx="370">
                  <c:v>6017.2536677529906</c:v>
                </c:pt>
                <c:pt idx="371">
                  <c:v>6259.5455420373064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22064"/>
        <c:axId val="-91338384"/>
      </c:areaChart>
      <c:dateAx>
        <c:axId val="-91322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8384"/>
        <c:crosses val="autoZero"/>
        <c:auto val="1"/>
        <c:lblOffset val="100"/>
        <c:baseTimeUnit val="months"/>
      </c:dateAx>
      <c:valAx>
        <c:axId val="-91338384"/>
        <c:scaling>
          <c:orientation val="minMax"/>
          <c:max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2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[3]MENSUAL!$AL$7</c:f>
              <c:strCache>
                <c:ptCount val="1"/>
                <c:pt idx="0">
                  <c:v>Esc. Medio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[3]MENSUAL!$Y$8:$Y$379</c:f>
              <c:numCache>
                <c:formatCode>General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</c:numRef>
          </c:cat>
          <c:val>
            <c:numRef>
              <c:f>'Gráficas 28 - 30'!$S$6:$S$377</c:f>
              <c:numCache>
                <c:formatCode>#,##0</c:formatCode>
                <c:ptCount val="372"/>
                <c:pt idx="0">
                  <c:v>20744.274673984761</c:v>
                </c:pt>
                <c:pt idx="1">
                  <c:v>20675.128975434614</c:v>
                </c:pt>
                <c:pt idx="2">
                  <c:v>20908.039749673608</c:v>
                </c:pt>
                <c:pt idx="3">
                  <c:v>21905.520163952449</c:v>
                </c:pt>
                <c:pt idx="4">
                  <c:v>21837.013197588109</c:v>
                </c:pt>
                <c:pt idx="5">
                  <c:v>21888.663756579419</c:v>
                </c:pt>
                <c:pt idx="6">
                  <c:v>21840.422048958961</c:v>
                </c:pt>
                <c:pt idx="7">
                  <c:v>22660.776607056971</c:v>
                </c:pt>
                <c:pt idx="8">
                  <c:v>21679.918663059161</c:v>
                </c:pt>
                <c:pt idx="9">
                  <c:v>22549.308826908571</c:v>
                </c:pt>
                <c:pt idx="10">
                  <c:v>21688.774437882214</c:v>
                </c:pt>
                <c:pt idx="11">
                  <c:v>22470.353009104652</c:v>
                </c:pt>
                <c:pt idx="12">
                  <c:v>21082.663429739587</c:v>
                </c:pt>
                <c:pt idx="13">
                  <c:v>21666.440476190463</c:v>
                </c:pt>
                <c:pt idx="14">
                  <c:v>21360.573086373926</c:v>
                </c:pt>
                <c:pt idx="15">
                  <c:v>21564.862442554775</c:v>
                </c:pt>
                <c:pt idx="16">
                  <c:v>22803.765743695432</c:v>
                </c:pt>
                <c:pt idx="17">
                  <c:v>22905.284916099772</c:v>
                </c:pt>
                <c:pt idx="18">
                  <c:v>22342.566975915615</c:v>
                </c:pt>
                <c:pt idx="19">
                  <c:v>23577.490005703272</c:v>
                </c:pt>
                <c:pt idx="20">
                  <c:v>21066.295113206892</c:v>
                </c:pt>
                <c:pt idx="21">
                  <c:v>22304.146777605994</c:v>
                </c:pt>
                <c:pt idx="22">
                  <c:v>21983.57528499277</c:v>
                </c:pt>
                <c:pt idx="23">
                  <c:v>22252.551104789389</c:v>
                </c:pt>
                <c:pt idx="24">
                  <c:v>21640.358882842047</c:v>
                </c:pt>
                <c:pt idx="25">
                  <c:v>21589.165032570629</c:v>
                </c:pt>
                <c:pt idx="26">
                  <c:v>20110.759618360469</c:v>
                </c:pt>
                <c:pt idx="27">
                  <c:v>20766.820055864744</c:v>
                </c:pt>
                <c:pt idx="28">
                  <c:v>21806.474336391118</c:v>
                </c:pt>
                <c:pt idx="29">
                  <c:v>21086.075381673876</c:v>
                </c:pt>
                <c:pt idx="30">
                  <c:v>21827.710138906074</c:v>
                </c:pt>
                <c:pt idx="31">
                  <c:v>21677.325986497635</c:v>
                </c:pt>
                <c:pt idx="32">
                  <c:v>20770.116695217475</c:v>
                </c:pt>
                <c:pt idx="33">
                  <c:v>22177.877746787599</c:v>
                </c:pt>
                <c:pt idx="34">
                  <c:v>22072.358943722942</c:v>
                </c:pt>
                <c:pt idx="35">
                  <c:v>22274.071487597063</c:v>
                </c:pt>
                <c:pt idx="36">
                  <c:v>21149.732252112961</c:v>
                </c:pt>
                <c:pt idx="37">
                  <c:v>20460.580994777698</c:v>
                </c:pt>
                <c:pt idx="38">
                  <c:v>20192.469452484012</c:v>
                </c:pt>
                <c:pt idx="39">
                  <c:v>20998.36421761836</c:v>
                </c:pt>
                <c:pt idx="40">
                  <c:v>21020.596404727545</c:v>
                </c:pt>
                <c:pt idx="41">
                  <c:v>19702.628175565154</c:v>
                </c:pt>
                <c:pt idx="42">
                  <c:v>21585.989048031326</c:v>
                </c:pt>
                <c:pt idx="43">
                  <c:v>21528.09662423555</c:v>
                </c:pt>
                <c:pt idx="44">
                  <c:v>17638.247107641033</c:v>
                </c:pt>
                <c:pt idx="45">
                  <c:v>19713.106992166551</c:v>
                </c:pt>
                <c:pt idx="46">
                  <c:v>18487.898636535421</c:v>
                </c:pt>
                <c:pt idx="47">
                  <c:v>20703.505749776679</c:v>
                </c:pt>
                <c:pt idx="48">
                  <c:v>20998.925165567209</c:v>
                </c:pt>
                <c:pt idx="49">
                  <c:v>18876.788647014353</c:v>
                </c:pt>
                <c:pt idx="50">
                  <c:v>19859.688018312369</c:v>
                </c:pt>
                <c:pt idx="51">
                  <c:v>19043.835654504212</c:v>
                </c:pt>
                <c:pt idx="52">
                  <c:v>20344.335744897959</c:v>
                </c:pt>
                <c:pt idx="53">
                  <c:v>20464.671188964476</c:v>
                </c:pt>
                <c:pt idx="54">
                  <c:v>20795.873316704456</c:v>
                </c:pt>
                <c:pt idx="55">
                  <c:v>20273.816417989416</c:v>
                </c:pt>
                <c:pt idx="56">
                  <c:v>19817.047913454273</c:v>
                </c:pt>
                <c:pt idx="57">
                  <c:v>21544.376878306881</c:v>
                </c:pt>
                <c:pt idx="58">
                  <c:v>19211.582997354501</c:v>
                </c:pt>
                <c:pt idx="59">
                  <c:v>20071.07310266688</c:v>
                </c:pt>
                <c:pt idx="60">
                  <c:v>19130.629126606196</c:v>
                </c:pt>
                <c:pt idx="61">
                  <c:v>17630.601879440666</c:v>
                </c:pt>
                <c:pt idx="62">
                  <c:v>19659.735503023432</c:v>
                </c:pt>
                <c:pt idx="63">
                  <c:v>19204.731801209371</c:v>
                </c:pt>
                <c:pt idx="64">
                  <c:v>18495.882419501133</c:v>
                </c:pt>
                <c:pt idx="65">
                  <c:v>19363.545328420259</c:v>
                </c:pt>
                <c:pt idx="66">
                  <c:v>19970.018236583524</c:v>
                </c:pt>
                <c:pt idx="67">
                  <c:v>19344.68829062736</c:v>
                </c:pt>
                <c:pt idx="68">
                  <c:v>19553.998501133789</c:v>
                </c:pt>
                <c:pt idx="69">
                  <c:v>19700.204658352228</c:v>
                </c:pt>
                <c:pt idx="70">
                  <c:v>19509.290953892669</c:v>
                </c:pt>
                <c:pt idx="71">
                  <c:v>19201.480423658351</c:v>
                </c:pt>
                <c:pt idx="72">
                  <c:v>19218.294227135295</c:v>
                </c:pt>
                <c:pt idx="73">
                  <c:v>17707.630186318973</c:v>
                </c:pt>
                <c:pt idx="74">
                  <c:v>20011.354323885105</c:v>
                </c:pt>
                <c:pt idx="75">
                  <c:v>18963.007975056687</c:v>
                </c:pt>
                <c:pt idx="76">
                  <c:v>19500.557684051397</c:v>
                </c:pt>
                <c:pt idx="77">
                  <c:v>18427.352028344671</c:v>
                </c:pt>
                <c:pt idx="78">
                  <c:v>19078.656738473168</c:v>
                </c:pt>
                <c:pt idx="79">
                  <c:v>19787.378877173091</c:v>
                </c:pt>
                <c:pt idx="80">
                  <c:v>18044.200016250947</c:v>
                </c:pt>
                <c:pt idx="81">
                  <c:v>17921.611884373713</c:v>
                </c:pt>
                <c:pt idx="82">
                  <c:v>19710.399004157221</c:v>
                </c:pt>
                <c:pt idx="83">
                  <c:v>20596.513499244142</c:v>
                </c:pt>
                <c:pt idx="84">
                  <c:v>18219.926999622068</c:v>
                </c:pt>
                <c:pt idx="85">
                  <c:v>17025.519157218441</c:v>
                </c:pt>
                <c:pt idx="86">
                  <c:v>18559.805360544218</c:v>
                </c:pt>
                <c:pt idx="87">
                  <c:v>17556.778070294782</c:v>
                </c:pt>
                <c:pt idx="88">
                  <c:v>18575.112804232802</c:v>
                </c:pt>
                <c:pt idx="89">
                  <c:v>17201.819418745275</c:v>
                </c:pt>
                <c:pt idx="90">
                  <c:v>17878.376982615267</c:v>
                </c:pt>
                <c:pt idx="91">
                  <c:v>17976.971105442179</c:v>
                </c:pt>
                <c:pt idx="92">
                  <c:v>16653.680532123959</c:v>
                </c:pt>
                <c:pt idx="93">
                  <c:v>17942.928932728646</c:v>
                </c:pt>
                <c:pt idx="94">
                  <c:v>17085.660562358276</c:v>
                </c:pt>
                <c:pt idx="95">
                  <c:v>17029.221977702193</c:v>
                </c:pt>
                <c:pt idx="96">
                  <c:v>16777.522403250186</c:v>
                </c:pt>
                <c:pt idx="97">
                  <c:v>15883.521296674224</c:v>
                </c:pt>
                <c:pt idx="98">
                  <c:v>16891.441186696902</c:v>
                </c:pt>
                <c:pt idx="99">
                  <c:v>17607.934282690854</c:v>
                </c:pt>
                <c:pt idx="100">
                  <c:v>17865.045947845803</c:v>
                </c:pt>
                <c:pt idx="101">
                  <c:v>17093.028863945576</c:v>
                </c:pt>
                <c:pt idx="102">
                  <c:v>17881.989142479215</c:v>
                </c:pt>
                <c:pt idx="103">
                  <c:v>18334.959490551777</c:v>
                </c:pt>
                <c:pt idx="104">
                  <c:v>17623.671739984882</c:v>
                </c:pt>
                <c:pt idx="105">
                  <c:v>18217.550548752835</c:v>
                </c:pt>
                <c:pt idx="106">
                  <c:v>16965.986670068029</c:v>
                </c:pt>
                <c:pt idx="107">
                  <c:v>18982.22315343915</c:v>
                </c:pt>
                <c:pt idx="108">
                  <c:v>17751.507359032505</c:v>
                </c:pt>
                <c:pt idx="109">
                  <c:v>17146.776409674978</c:v>
                </c:pt>
                <c:pt idx="110">
                  <c:v>17731.959170068025</c:v>
                </c:pt>
                <c:pt idx="111">
                  <c:v>17878.00663945578</c:v>
                </c:pt>
                <c:pt idx="112">
                  <c:v>18060.544157218443</c:v>
                </c:pt>
                <c:pt idx="113">
                  <c:v>17056.16102569917</c:v>
                </c:pt>
                <c:pt idx="114">
                  <c:v>18272.957901360543</c:v>
                </c:pt>
                <c:pt idx="115">
                  <c:v>17764.266299319726</c:v>
                </c:pt>
                <c:pt idx="116">
                  <c:v>17718.44084958428</c:v>
                </c:pt>
                <c:pt idx="117">
                  <c:v>18343.247383219954</c:v>
                </c:pt>
                <c:pt idx="118">
                  <c:v>19475.131219198789</c:v>
                </c:pt>
                <c:pt idx="119">
                  <c:v>18371.737664777022</c:v>
                </c:pt>
                <c:pt idx="120">
                  <c:v>18071.867308390025</c:v>
                </c:pt>
                <c:pt idx="121">
                  <c:v>17116.055235449734</c:v>
                </c:pt>
                <c:pt idx="122">
                  <c:v>18205.475548374907</c:v>
                </c:pt>
                <c:pt idx="123">
                  <c:v>18042.251026832953</c:v>
                </c:pt>
                <c:pt idx="124">
                  <c:v>18450.756278533634</c:v>
                </c:pt>
                <c:pt idx="125">
                  <c:v>18604.303984882841</c:v>
                </c:pt>
                <c:pt idx="126">
                  <c:v>19549.134746787604</c:v>
                </c:pt>
                <c:pt idx="127">
                  <c:v>18487.460724111868</c:v>
                </c:pt>
                <c:pt idx="128">
                  <c:v>18506.047422524567</c:v>
                </c:pt>
                <c:pt idx="129">
                  <c:v>19338.954607709755</c:v>
                </c:pt>
                <c:pt idx="130">
                  <c:v>19313.640587679514</c:v>
                </c:pt>
                <c:pt idx="131">
                  <c:v>18748.239931216929</c:v>
                </c:pt>
                <c:pt idx="132">
                  <c:v>18307.503588813299</c:v>
                </c:pt>
                <c:pt idx="133">
                  <c:v>18579.501463718818</c:v>
                </c:pt>
                <c:pt idx="134">
                  <c:v>18671.563590325015</c:v>
                </c:pt>
                <c:pt idx="135">
                  <c:v>19171.115530234314</c:v>
                </c:pt>
                <c:pt idx="136">
                  <c:v>19781.530151171577</c:v>
                </c:pt>
                <c:pt idx="137">
                  <c:v>19099.506805366589</c:v>
                </c:pt>
                <c:pt idx="138">
                  <c:v>19788.337164777022</c:v>
                </c:pt>
                <c:pt idx="139">
                  <c:v>20108.805236961449</c:v>
                </c:pt>
                <c:pt idx="140">
                  <c:v>18389.546109599392</c:v>
                </c:pt>
                <c:pt idx="141">
                  <c:v>19160.773616780047</c:v>
                </c:pt>
                <c:pt idx="142">
                  <c:v>19225.043734693878</c:v>
                </c:pt>
                <c:pt idx="143">
                  <c:v>19446.92292176871</c:v>
                </c:pt>
                <c:pt idx="144">
                  <c:v>19565.640629629626</c:v>
                </c:pt>
                <c:pt idx="145">
                  <c:v>17553.180621693122</c:v>
                </c:pt>
                <c:pt idx="146">
                  <c:v>19236.088626228266</c:v>
                </c:pt>
                <c:pt idx="147">
                  <c:v>18196.780167422523</c:v>
                </c:pt>
                <c:pt idx="148">
                  <c:v>18557.597099395312</c:v>
                </c:pt>
                <c:pt idx="149">
                  <c:v>19284.882153061222</c:v>
                </c:pt>
                <c:pt idx="150">
                  <c:v>19311.101673091456</c:v>
                </c:pt>
                <c:pt idx="151">
                  <c:v>18781.346865079366</c:v>
                </c:pt>
                <c:pt idx="152">
                  <c:v>20653.072876795162</c:v>
                </c:pt>
                <c:pt idx="153">
                  <c:v>19704.737436885865</c:v>
                </c:pt>
                <c:pt idx="154">
                  <c:v>21163.671640967495</c:v>
                </c:pt>
                <c:pt idx="155">
                  <c:v>18897.086652683294</c:v>
                </c:pt>
                <c:pt idx="156">
                  <c:v>19681.248143490157</c:v>
                </c:pt>
                <c:pt idx="157">
                  <c:v>18444.578949802857</c:v>
                </c:pt>
                <c:pt idx="158">
                  <c:v>19750.889391687819</c:v>
                </c:pt>
                <c:pt idx="159">
                  <c:v>19272.492521676904</c:v>
                </c:pt>
                <c:pt idx="160">
                  <c:v>19646.427774738448</c:v>
                </c:pt>
                <c:pt idx="161">
                  <c:v>19168.962487133424</c:v>
                </c:pt>
                <c:pt idx="162">
                  <c:v>19770.607606817131</c:v>
                </c:pt>
                <c:pt idx="163">
                  <c:v>19461.835124785055</c:v>
                </c:pt>
                <c:pt idx="164">
                  <c:v>19105.015463918196</c:v>
                </c:pt>
                <c:pt idx="165">
                  <c:v>19167.814176137719</c:v>
                </c:pt>
                <c:pt idx="166">
                  <c:v>19892.960747613582</c:v>
                </c:pt>
                <c:pt idx="167">
                  <c:v>19524.046503529822</c:v>
                </c:pt>
                <c:pt idx="168">
                  <c:v>20009.937311827918</c:v>
                </c:pt>
                <c:pt idx="169">
                  <c:v>18754.546923423048</c:v>
                </c:pt>
                <c:pt idx="170">
                  <c:v>20080.632817198428</c:v>
                </c:pt>
                <c:pt idx="171">
                  <c:v>19613.135018892033</c:v>
                </c:pt>
                <c:pt idx="172">
                  <c:v>19993.103765173146</c:v>
                </c:pt>
                <c:pt idx="173">
                  <c:v>19507.93451397615</c:v>
                </c:pt>
                <c:pt idx="174">
                  <c:v>20126.214669675734</c:v>
                </c:pt>
                <c:pt idx="175">
                  <c:v>19812.340123452661</c:v>
                </c:pt>
                <c:pt idx="176">
                  <c:v>19449.624481174589</c:v>
                </c:pt>
                <c:pt idx="177">
                  <c:v>19521.904936657404</c:v>
                </c:pt>
                <c:pt idx="178">
                  <c:v>20259.379165426999</c:v>
                </c:pt>
                <c:pt idx="179">
                  <c:v>19884.193294956607</c:v>
                </c:pt>
                <c:pt idx="180">
                  <c:v>20383.263542111479</c:v>
                </c:pt>
                <c:pt idx="181">
                  <c:v>19106.077977434492</c:v>
                </c:pt>
                <c:pt idx="182">
                  <c:v>20455.186411507893</c:v>
                </c:pt>
                <c:pt idx="183">
                  <c:v>19981.219400368296</c:v>
                </c:pt>
                <c:pt idx="184">
                  <c:v>20367.885214137383</c:v>
                </c:pt>
                <c:pt idx="185">
                  <c:v>19874.164703790368</c:v>
                </c:pt>
                <c:pt idx="186">
                  <c:v>20502.600209917233</c:v>
                </c:pt>
                <c:pt idx="187">
                  <c:v>20183.208693894834</c:v>
                </c:pt>
                <c:pt idx="188">
                  <c:v>19814.117602354407</c:v>
                </c:pt>
                <c:pt idx="189">
                  <c:v>19884.891176195597</c:v>
                </c:pt>
                <c:pt idx="190">
                  <c:v>20635.167579510573</c:v>
                </c:pt>
                <c:pt idx="191">
                  <c:v>20253.468674667798</c:v>
                </c:pt>
                <c:pt idx="192">
                  <c:v>20756.302182119343</c:v>
                </c:pt>
                <c:pt idx="193">
                  <c:v>19457.490554866952</c:v>
                </c:pt>
                <c:pt idx="194">
                  <c:v>20829.442892146904</c:v>
                </c:pt>
                <c:pt idx="195">
                  <c:v>20341.208901578753</c:v>
                </c:pt>
                <c:pt idx="196">
                  <c:v>20734.178927422527</c:v>
                </c:pt>
                <c:pt idx="197">
                  <c:v>20232.408781726292</c:v>
                </c:pt>
                <c:pt idx="198">
                  <c:v>20863.443756933484</c:v>
                </c:pt>
                <c:pt idx="199">
                  <c:v>20538.997435305286</c:v>
                </c:pt>
                <c:pt idx="200">
                  <c:v>20164.064974708454</c:v>
                </c:pt>
                <c:pt idx="201">
                  <c:v>20227.617005224423</c:v>
                </c:pt>
                <c:pt idx="202">
                  <c:v>20989.438574996348</c:v>
                </c:pt>
                <c:pt idx="203">
                  <c:v>20601.866131583825</c:v>
                </c:pt>
                <c:pt idx="204">
                  <c:v>21102.98394458308</c:v>
                </c:pt>
                <c:pt idx="205">
                  <c:v>19784.647271398426</c:v>
                </c:pt>
                <c:pt idx="206">
                  <c:v>21177.224179509278</c:v>
                </c:pt>
                <c:pt idx="207">
                  <c:v>20671.745725455356</c:v>
                </c:pt>
                <c:pt idx="208">
                  <c:v>21070.484983543032</c:v>
                </c:pt>
                <c:pt idx="209">
                  <c:v>20561.348300164027</c:v>
                </c:pt>
                <c:pt idx="210">
                  <c:v>21191.367255683181</c:v>
                </c:pt>
                <c:pt idx="211">
                  <c:v>20862.182381874274</c:v>
                </c:pt>
                <c:pt idx="212">
                  <c:v>20481.774016912546</c:v>
                </c:pt>
                <c:pt idx="213">
                  <c:v>20535.749733456134</c:v>
                </c:pt>
                <c:pt idx="214">
                  <c:v>21308.565613038281</c:v>
                </c:pt>
                <c:pt idx="215">
                  <c:v>20915.399876280102</c:v>
                </c:pt>
                <c:pt idx="216">
                  <c:v>21412.964704767921</c:v>
                </c:pt>
                <c:pt idx="217">
                  <c:v>20075.882294948446</c:v>
                </c:pt>
                <c:pt idx="218">
                  <c:v>21488.260578909758</c:v>
                </c:pt>
                <c:pt idx="219">
                  <c:v>20964.975958816223</c:v>
                </c:pt>
                <c:pt idx="220">
                  <c:v>21369.33203583497</c:v>
                </c:pt>
                <c:pt idx="221">
                  <c:v>20853.023426181582</c:v>
                </c:pt>
                <c:pt idx="222">
                  <c:v>21481.214800689453</c:v>
                </c:pt>
                <c:pt idx="223">
                  <c:v>21147.516196140685</c:v>
                </c:pt>
                <c:pt idx="224">
                  <c:v>20761.891732058855</c:v>
                </c:pt>
                <c:pt idx="225">
                  <c:v>20806.614357788832</c:v>
                </c:pt>
                <c:pt idx="226">
                  <c:v>21589.612691165978</c:v>
                </c:pt>
                <c:pt idx="227">
                  <c:v>21191.266688248568</c:v>
                </c:pt>
                <c:pt idx="228">
                  <c:v>21685.225834447254</c:v>
                </c:pt>
                <c:pt idx="229">
                  <c:v>20331.502231396596</c:v>
                </c:pt>
                <c:pt idx="230">
                  <c:v>21761.45883346779</c:v>
                </c:pt>
                <c:pt idx="231">
                  <c:v>21222.643372199302</c:v>
                </c:pt>
                <c:pt idx="232">
                  <c:v>21631.837456272482</c:v>
                </c:pt>
                <c:pt idx="233">
                  <c:v>21109.35135891028</c:v>
                </c:pt>
                <c:pt idx="234">
                  <c:v>21736.611167862146</c:v>
                </c:pt>
                <c:pt idx="235">
                  <c:v>21399.112755206676</c:v>
                </c:pt>
                <c:pt idx="236">
                  <c:v>21009.097206041508</c:v>
                </c:pt>
                <c:pt idx="237">
                  <c:v>21047.191602899653</c:v>
                </c:pt>
                <c:pt idx="238">
                  <c:v>21838.654353080889</c:v>
                </c:pt>
                <c:pt idx="239">
                  <c:v>21436.002125670773</c:v>
                </c:pt>
                <c:pt idx="240">
                  <c:v>21929.001358404246</c:v>
                </c:pt>
                <c:pt idx="241">
                  <c:v>20560.897749669974</c:v>
                </c:pt>
                <c:pt idx="242">
                  <c:v>22006.044146776701</c:v>
                </c:pt>
                <c:pt idx="243">
                  <c:v>21456.356024607023</c:v>
                </c:pt>
                <c:pt idx="244">
                  <c:v>21869.705278194018</c:v>
                </c:pt>
                <c:pt idx="245">
                  <c:v>21341.913585302329</c:v>
                </c:pt>
                <c:pt idx="246">
                  <c:v>21971.507984728665</c:v>
                </c:pt>
                <c:pt idx="247">
                  <c:v>21630.652907631349</c:v>
                </c:pt>
                <c:pt idx="248">
                  <c:v>21236.758373331573</c:v>
                </c:pt>
                <c:pt idx="249">
                  <c:v>21272.553435063437</c:v>
                </c:pt>
                <c:pt idx="250">
                  <c:v>22071.821309397797</c:v>
                </c:pt>
                <c:pt idx="251">
                  <c:v>21665.198268926993</c:v>
                </c:pt>
                <c:pt idx="252">
                  <c:v>22161.596896791587</c:v>
                </c:pt>
                <c:pt idx="253">
                  <c:v>20780.091495097706</c:v>
                </c:pt>
                <c:pt idx="254">
                  <c:v>22239.39438787238</c:v>
                </c:pt>
                <c:pt idx="255">
                  <c:v>21684.130460355595</c:v>
                </c:pt>
                <c:pt idx="256">
                  <c:v>22101.490516449234</c:v>
                </c:pt>
                <c:pt idx="257">
                  <c:v>21568.57756538067</c:v>
                </c:pt>
                <c:pt idx="258">
                  <c:v>22205.556911436186</c:v>
                </c:pt>
                <c:pt idx="259">
                  <c:v>21861.403699109705</c:v>
                </c:pt>
                <c:pt idx="260">
                  <c:v>21463.69781644682</c:v>
                </c:pt>
                <c:pt idx="261">
                  <c:v>21502.592778877366</c:v>
                </c:pt>
                <c:pt idx="262">
                  <c:v>22309.963028119528</c:v>
                </c:pt>
                <c:pt idx="263">
                  <c:v>21899.217949936661</c:v>
                </c:pt>
                <c:pt idx="264">
                  <c:v>22405.319138045204</c:v>
                </c:pt>
                <c:pt idx="265">
                  <c:v>21009.437661013162</c:v>
                </c:pt>
                <c:pt idx="266">
                  <c:v>22483.92619714616</c:v>
                </c:pt>
                <c:pt idx="267">
                  <c:v>21928.859592412067</c:v>
                </c:pt>
                <c:pt idx="268">
                  <c:v>22350.69711054294</c:v>
                </c:pt>
                <c:pt idx="269">
                  <c:v>21812.067039513517</c:v>
                </c:pt>
                <c:pt idx="270">
                  <c:v>22463.41440969719</c:v>
                </c:pt>
                <c:pt idx="271">
                  <c:v>22115.38800854803</c:v>
                </c:pt>
                <c:pt idx="272">
                  <c:v>21713.206241528198</c:v>
                </c:pt>
                <c:pt idx="273">
                  <c:v>21761.023080188021</c:v>
                </c:pt>
                <c:pt idx="274">
                  <c:v>22577.613144077113</c:v>
                </c:pt>
                <c:pt idx="275">
                  <c:v>22162.177536993113</c:v>
                </c:pt>
                <c:pt idx="276">
                  <c:v>22684.058209813124</c:v>
                </c:pt>
                <c:pt idx="277">
                  <c:v>21271.485879849697</c:v>
                </c:pt>
                <c:pt idx="278">
                  <c:v>22763.605190307415</c:v>
                </c:pt>
                <c:pt idx="279">
                  <c:v>22212.892018124876</c:v>
                </c:pt>
                <c:pt idx="280">
                  <c:v>22640.046721822626</c:v>
                </c:pt>
                <c:pt idx="281">
                  <c:v>22094.627316235543</c:v>
                </c:pt>
                <c:pt idx="282">
                  <c:v>22766.669196055809</c:v>
                </c:pt>
                <c:pt idx="283">
                  <c:v>22414.090259880366</c:v>
                </c:pt>
                <c:pt idx="284">
                  <c:v>22006.647551232996</c:v>
                </c:pt>
                <c:pt idx="285">
                  <c:v>22068.20112972147</c:v>
                </c:pt>
                <c:pt idx="286">
                  <c:v>22896.072486493551</c:v>
                </c:pt>
                <c:pt idx="287">
                  <c:v>22474.897585038008</c:v>
                </c:pt>
                <c:pt idx="288">
                  <c:v>23018.90722394254</c:v>
                </c:pt>
                <c:pt idx="289">
                  <c:v>21585.320634869022</c:v>
                </c:pt>
                <c:pt idx="290">
                  <c:v>23099.637592235158</c:v>
                </c:pt>
                <c:pt idx="291">
                  <c:v>22555.723454832671</c:v>
                </c:pt>
                <c:pt idx="292">
                  <c:v>22989.729969909138</c:v>
                </c:pt>
                <c:pt idx="293">
                  <c:v>22435.561717927474</c:v>
                </c:pt>
                <c:pt idx="294">
                  <c:v>23134.316741830862</c:v>
                </c:pt>
                <c:pt idx="295">
                  <c:v>22775.635611728248</c:v>
                </c:pt>
                <c:pt idx="296">
                  <c:v>22361.141164683384</c:v>
                </c:pt>
                <c:pt idx="297">
                  <c:v>22439.159278006337</c:v>
                </c:pt>
                <c:pt idx="298">
                  <c:v>23282.545051117981</c:v>
                </c:pt>
                <c:pt idx="299">
                  <c:v>22853.477277515693</c:v>
                </c:pt>
                <c:pt idx="300">
                  <c:v>23424.03283616581</c:v>
                </c:pt>
                <c:pt idx="301">
                  <c:v>21961.979591253028</c:v>
                </c:pt>
                <c:pt idx="302">
                  <c:v>23506.366263267351</c:v>
                </c:pt>
                <c:pt idx="303">
                  <c:v>22967.306833104463</c:v>
                </c:pt>
                <c:pt idx="304">
                  <c:v>23410.132474904211</c:v>
                </c:pt>
                <c:pt idx="305">
                  <c:v>22844.703378049322</c:v>
                </c:pt>
                <c:pt idx="306">
                  <c:v>23573.081732724888</c:v>
                </c:pt>
                <c:pt idx="307">
                  <c:v>23207.095004276478</c:v>
                </c:pt>
                <c:pt idx="308">
                  <c:v>22784.158156189194</c:v>
                </c:pt>
                <c:pt idx="309">
                  <c:v>22878.346901571738</c:v>
                </c:pt>
                <c:pt idx="310">
                  <c:v>23739.160623406744</c:v>
                </c:pt>
                <c:pt idx="311">
                  <c:v>23301.226478808418</c:v>
                </c:pt>
                <c:pt idx="312">
                  <c:v>23897.470143972467</c:v>
                </c:pt>
                <c:pt idx="313">
                  <c:v>22404.844776310765</c:v>
                </c:pt>
                <c:pt idx="314">
                  <c:v>23981.52519622579</c:v>
                </c:pt>
                <c:pt idx="315">
                  <c:v>23443.339019784369</c:v>
                </c:pt>
                <c:pt idx="316">
                  <c:v>23895.543276610446</c:v>
                </c:pt>
                <c:pt idx="317">
                  <c:v>23318.138943175909</c:v>
                </c:pt>
                <c:pt idx="318">
                  <c:v>24072.71024292033</c:v>
                </c:pt>
                <c:pt idx="319">
                  <c:v>23698.790206405472</c:v>
                </c:pt>
                <c:pt idx="320">
                  <c:v>23266.685571489528</c:v>
                </c:pt>
                <c:pt idx="321">
                  <c:v>23371.340450018168</c:v>
                </c:pt>
                <c:pt idx="322">
                  <c:v>24250.765494675659</c:v>
                </c:pt>
                <c:pt idx="323">
                  <c:v>23803.362944157019</c:v>
                </c:pt>
                <c:pt idx="324">
                  <c:v>24418.431827533117</c:v>
                </c:pt>
                <c:pt idx="325">
                  <c:v>22893.923790473236</c:v>
                </c:pt>
                <c:pt idx="326">
                  <c:v>24504.282306489149</c:v>
                </c:pt>
                <c:pt idx="327">
                  <c:v>23958.345267410721</c:v>
                </c:pt>
                <c:pt idx="328">
                  <c:v>24420.289934939596</c:v>
                </c:pt>
                <c:pt idx="329">
                  <c:v>23830.448400252899</c:v>
                </c:pt>
                <c:pt idx="330">
                  <c:v>24601.743826016933</c:v>
                </c:pt>
                <c:pt idx="331">
                  <c:v>24219.755218978909</c:v>
                </c:pt>
                <c:pt idx="332">
                  <c:v>23778.326486984086</c:v>
                </c:pt>
                <c:pt idx="333">
                  <c:v>23881.954184346319</c:v>
                </c:pt>
                <c:pt idx="334">
                  <c:v>24780.249072385934</c:v>
                </c:pt>
                <c:pt idx="335">
                  <c:v>24323.246595064735</c:v>
                </c:pt>
                <c:pt idx="336">
                  <c:v>24943.731848695679</c:v>
                </c:pt>
                <c:pt idx="337">
                  <c:v>23386.970320795081</c:v>
                </c:pt>
                <c:pt idx="338">
                  <c:v>25031.39863663098</c:v>
                </c:pt>
                <c:pt idx="339">
                  <c:v>24461.499265416038</c:v>
                </c:pt>
                <c:pt idx="340">
                  <c:v>24932.985619949024</c:v>
                </c:pt>
                <c:pt idx="341">
                  <c:v>24330.96062758522</c:v>
                </c:pt>
                <c:pt idx="342">
                  <c:v>25100.029975799163</c:v>
                </c:pt>
                <c:pt idx="343">
                  <c:v>24710.427975074592</c:v>
                </c:pt>
                <c:pt idx="344">
                  <c:v>24260.201151567853</c:v>
                </c:pt>
                <c:pt idx="345">
                  <c:v>24342.475291780807</c:v>
                </c:pt>
                <c:pt idx="346">
                  <c:v>25257.806285831088</c:v>
                </c:pt>
                <c:pt idx="347">
                  <c:v>24792.136785292416</c:v>
                </c:pt>
                <c:pt idx="348">
                  <c:v>25393.326303045931</c:v>
                </c:pt>
                <c:pt idx="349">
                  <c:v>23808.954936947677</c:v>
                </c:pt>
                <c:pt idx="350">
                  <c:v>25482.54789933615</c:v>
                </c:pt>
                <c:pt idx="351">
                  <c:v>24864.980850738757</c:v>
                </c:pt>
                <c:pt idx="352">
                  <c:v>25344.114840046757</c:v>
                </c:pt>
                <c:pt idx="353">
                  <c:v>24732.324841288253</c:v>
                </c:pt>
                <c:pt idx="354">
                  <c:v>25467.418295638989</c:v>
                </c:pt>
                <c:pt idx="355">
                  <c:v>25072.207588857855</c:v>
                </c:pt>
                <c:pt idx="356">
                  <c:v>24615.499305022029</c:v>
                </c:pt>
                <c:pt idx="357">
                  <c:v>24645.518121658002</c:v>
                </c:pt>
                <c:pt idx="358">
                  <c:v>25572.044157916062</c:v>
                </c:pt>
                <c:pt idx="359">
                  <c:v>25100.679242552265</c:v>
                </c:pt>
                <c:pt idx="360">
                  <c:v>25644.014423540004</c:v>
                </c:pt>
                <c:pt idx="361">
                  <c:v>24044.286640079754</c:v>
                </c:pt>
                <c:pt idx="362">
                  <c:v>25734.100794402428</c:v>
                </c:pt>
                <c:pt idx="363">
                  <c:v>25036.574774174052</c:v>
                </c:pt>
                <c:pt idx="364">
                  <c:v>25518.94123851768</c:v>
                </c:pt>
                <c:pt idx="365">
                  <c:v>24903.023801626699</c:v>
                </c:pt>
                <c:pt idx="366">
                  <c:v>25556.063685013825</c:v>
                </c:pt>
                <c:pt idx="367">
                  <c:v>25159.526540827846</c:v>
                </c:pt>
                <c:pt idx="368">
                  <c:v>24701.285416559334</c:v>
                </c:pt>
                <c:pt idx="369">
                  <c:v>24635.300820261709</c:v>
                </c:pt>
                <c:pt idx="370">
                  <c:v>25561.34175002763</c:v>
                </c:pt>
                <c:pt idx="371">
                  <c:v>25090.223629866196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[3]MENSUAL!$AM$7</c:f>
              <c:strCache>
                <c:ptCount val="1"/>
                <c:pt idx="0">
                  <c:v>Esc. Alto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[3]MENSUAL!$Y$8:$Y$379</c:f>
              <c:numCache>
                <c:formatCode>General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  <c:extLst xmlns:c15="http://schemas.microsoft.com/office/drawing/2012/chart"/>
            </c:numRef>
          </c:cat>
          <c:val>
            <c:numRef>
              <c:f>'Gráficas 28 - 30'!$T$6:$T$377</c:f>
              <c:numCache>
                <c:formatCode>#,##0</c:formatCode>
                <c:ptCount val="372"/>
                <c:pt idx="155">
                  <c:v>18897.086652683294</c:v>
                </c:pt>
                <c:pt idx="156">
                  <c:v>23228.653615960331</c:v>
                </c:pt>
                <c:pt idx="157">
                  <c:v>21991.984422273032</c:v>
                </c:pt>
                <c:pt idx="158">
                  <c:v>23298.294864157993</c:v>
                </c:pt>
                <c:pt idx="159">
                  <c:v>22819.897994147079</c:v>
                </c:pt>
                <c:pt idx="160">
                  <c:v>23193.833247208626</c:v>
                </c:pt>
                <c:pt idx="161">
                  <c:v>22716.367959603602</c:v>
                </c:pt>
                <c:pt idx="162">
                  <c:v>23318.013079287306</c:v>
                </c:pt>
                <c:pt idx="163">
                  <c:v>23009.24059725523</c:v>
                </c:pt>
                <c:pt idx="164">
                  <c:v>22652.420936388371</c:v>
                </c:pt>
                <c:pt idx="165">
                  <c:v>22715.219648607894</c:v>
                </c:pt>
                <c:pt idx="166">
                  <c:v>23440.366220083761</c:v>
                </c:pt>
                <c:pt idx="167">
                  <c:v>23071.451975999997</c:v>
                </c:pt>
                <c:pt idx="168">
                  <c:v>23557.342784298093</c:v>
                </c:pt>
                <c:pt idx="169">
                  <c:v>22301.952395893226</c:v>
                </c:pt>
                <c:pt idx="170">
                  <c:v>23628.038289668602</c:v>
                </c:pt>
                <c:pt idx="171">
                  <c:v>23160.540491362211</c:v>
                </c:pt>
                <c:pt idx="172">
                  <c:v>23540.50923764332</c:v>
                </c:pt>
                <c:pt idx="173">
                  <c:v>23055.339986446324</c:v>
                </c:pt>
                <c:pt idx="174">
                  <c:v>23673.620142145908</c:v>
                </c:pt>
                <c:pt idx="175">
                  <c:v>23359.745595922835</c:v>
                </c:pt>
                <c:pt idx="176">
                  <c:v>22997.029953644767</c:v>
                </c:pt>
                <c:pt idx="177">
                  <c:v>23069.310409127578</c:v>
                </c:pt>
                <c:pt idx="178">
                  <c:v>23806.784637897174</c:v>
                </c:pt>
                <c:pt idx="179">
                  <c:v>23431.598767426782</c:v>
                </c:pt>
                <c:pt idx="180">
                  <c:v>23930.66901458165</c:v>
                </c:pt>
                <c:pt idx="181">
                  <c:v>22653.483449904666</c:v>
                </c:pt>
                <c:pt idx="182">
                  <c:v>24002.591883978068</c:v>
                </c:pt>
                <c:pt idx="183">
                  <c:v>23528.624872838474</c:v>
                </c:pt>
                <c:pt idx="184">
                  <c:v>23915.290686607561</c:v>
                </c:pt>
                <c:pt idx="185">
                  <c:v>23421.570176260546</c:v>
                </c:pt>
                <c:pt idx="186">
                  <c:v>24050.005682387411</c:v>
                </c:pt>
                <c:pt idx="187">
                  <c:v>23730.614166365012</c:v>
                </c:pt>
                <c:pt idx="188">
                  <c:v>23361.523074824585</c:v>
                </c:pt>
                <c:pt idx="189">
                  <c:v>23432.296648665775</c:v>
                </c:pt>
                <c:pt idx="190">
                  <c:v>24182.573051980751</c:v>
                </c:pt>
                <c:pt idx="191">
                  <c:v>23800.87414713798</c:v>
                </c:pt>
                <c:pt idx="192">
                  <c:v>24303.707654589522</c:v>
                </c:pt>
                <c:pt idx="193">
                  <c:v>23004.89602733713</c:v>
                </c:pt>
                <c:pt idx="194">
                  <c:v>24376.848364617086</c:v>
                </c:pt>
                <c:pt idx="195">
                  <c:v>23888.614374048931</c:v>
                </c:pt>
                <c:pt idx="196">
                  <c:v>24281.584399892705</c:v>
                </c:pt>
                <c:pt idx="197">
                  <c:v>23779.81425419647</c:v>
                </c:pt>
                <c:pt idx="198">
                  <c:v>24410.849229403659</c:v>
                </c:pt>
                <c:pt idx="199">
                  <c:v>24086.40290777546</c:v>
                </c:pt>
                <c:pt idx="200">
                  <c:v>23711.470447178628</c:v>
                </c:pt>
                <c:pt idx="201">
                  <c:v>23775.022477694598</c:v>
                </c:pt>
                <c:pt idx="202">
                  <c:v>24536.844047466522</c:v>
                </c:pt>
                <c:pt idx="203">
                  <c:v>24149.271604054</c:v>
                </c:pt>
                <c:pt idx="204">
                  <c:v>24650.389417053255</c:v>
                </c:pt>
                <c:pt idx="205">
                  <c:v>23332.0527438686</c:v>
                </c:pt>
                <c:pt idx="206">
                  <c:v>24724.629651979456</c:v>
                </c:pt>
                <c:pt idx="207">
                  <c:v>24219.151197925534</c:v>
                </c:pt>
                <c:pt idx="208">
                  <c:v>24617.890456013207</c:v>
                </c:pt>
                <c:pt idx="209">
                  <c:v>24108.753772634202</c:v>
                </c:pt>
                <c:pt idx="210">
                  <c:v>24738.772728153355</c:v>
                </c:pt>
                <c:pt idx="211">
                  <c:v>24409.587854344449</c:v>
                </c:pt>
                <c:pt idx="212">
                  <c:v>24029.179489382721</c:v>
                </c:pt>
                <c:pt idx="213">
                  <c:v>24083.155205926309</c:v>
                </c:pt>
                <c:pt idx="214">
                  <c:v>24855.971085508452</c:v>
                </c:pt>
                <c:pt idx="215">
                  <c:v>24462.805348750277</c:v>
                </c:pt>
                <c:pt idx="216">
                  <c:v>24960.370177238095</c:v>
                </c:pt>
                <c:pt idx="217">
                  <c:v>23623.287767418624</c:v>
                </c:pt>
                <c:pt idx="218">
                  <c:v>25035.666051379936</c:v>
                </c:pt>
                <c:pt idx="219">
                  <c:v>24512.381431286394</c:v>
                </c:pt>
                <c:pt idx="220">
                  <c:v>24916.737508305145</c:v>
                </c:pt>
                <c:pt idx="221">
                  <c:v>24400.428898651753</c:v>
                </c:pt>
                <c:pt idx="222">
                  <c:v>25028.620273159628</c:v>
                </c:pt>
                <c:pt idx="223">
                  <c:v>24694.921668610859</c:v>
                </c:pt>
                <c:pt idx="224">
                  <c:v>24309.29720452903</c:v>
                </c:pt>
                <c:pt idx="225">
                  <c:v>24354.019830259003</c:v>
                </c:pt>
                <c:pt idx="226">
                  <c:v>25137.018163636152</c:v>
                </c:pt>
                <c:pt idx="227">
                  <c:v>24738.672160718739</c:v>
                </c:pt>
                <c:pt idx="228">
                  <c:v>25232.631306917428</c:v>
                </c:pt>
                <c:pt idx="229">
                  <c:v>23878.907703866775</c:v>
                </c:pt>
                <c:pt idx="230">
                  <c:v>25308.864305937961</c:v>
                </c:pt>
                <c:pt idx="231">
                  <c:v>24770.048844669476</c:v>
                </c:pt>
                <c:pt idx="232">
                  <c:v>25179.242928742657</c:v>
                </c:pt>
                <c:pt idx="233">
                  <c:v>24656.756831380455</c:v>
                </c:pt>
                <c:pt idx="234">
                  <c:v>25284.01664033232</c:v>
                </c:pt>
                <c:pt idx="235">
                  <c:v>24946.51822767685</c:v>
                </c:pt>
                <c:pt idx="236">
                  <c:v>24556.502678511682</c:v>
                </c:pt>
                <c:pt idx="237">
                  <c:v>24594.597075369835</c:v>
                </c:pt>
                <c:pt idx="238">
                  <c:v>25386.059825551067</c:v>
                </c:pt>
                <c:pt idx="239">
                  <c:v>24983.407598140951</c:v>
                </c:pt>
                <c:pt idx="240">
                  <c:v>25476.406830874424</c:v>
                </c:pt>
                <c:pt idx="241">
                  <c:v>24108.303222140152</c:v>
                </c:pt>
                <c:pt idx="242">
                  <c:v>25553.449619246876</c:v>
                </c:pt>
                <c:pt idx="243">
                  <c:v>25003.761497077201</c:v>
                </c:pt>
                <c:pt idx="244">
                  <c:v>25417.110750664197</c:v>
                </c:pt>
                <c:pt idx="245">
                  <c:v>24889.319057772504</c:v>
                </c:pt>
                <c:pt idx="246">
                  <c:v>25518.913457198836</c:v>
                </c:pt>
                <c:pt idx="247">
                  <c:v>25178.058380101524</c:v>
                </c:pt>
                <c:pt idx="248">
                  <c:v>24784.163845801748</c:v>
                </c:pt>
                <c:pt idx="249">
                  <c:v>24819.958907533612</c:v>
                </c:pt>
                <c:pt idx="250">
                  <c:v>25619.226781867972</c:v>
                </c:pt>
                <c:pt idx="251">
                  <c:v>25212.603741397168</c:v>
                </c:pt>
                <c:pt idx="252">
                  <c:v>25709.002369261769</c:v>
                </c:pt>
                <c:pt idx="253">
                  <c:v>24327.496967567884</c:v>
                </c:pt>
                <c:pt idx="254">
                  <c:v>25786.799860342559</c:v>
                </c:pt>
                <c:pt idx="255">
                  <c:v>25231.535932825765</c:v>
                </c:pt>
                <c:pt idx="256">
                  <c:v>25648.895988919408</c:v>
                </c:pt>
                <c:pt idx="257">
                  <c:v>25115.983037850845</c:v>
                </c:pt>
                <c:pt idx="258">
                  <c:v>25752.962383906364</c:v>
                </c:pt>
                <c:pt idx="259">
                  <c:v>25408.809171579884</c:v>
                </c:pt>
                <c:pt idx="260">
                  <c:v>25011.103288916995</c:v>
                </c:pt>
                <c:pt idx="261">
                  <c:v>25049.998251347541</c:v>
                </c:pt>
                <c:pt idx="262">
                  <c:v>25857.368500589706</c:v>
                </c:pt>
                <c:pt idx="263">
                  <c:v>25446.623422406839</c:v>
                </c:pt>
                <c:pt idx="264">
                  <c:v>25952.724610515379</c:v>
                </c:pt>
                <c:pt idx="265">
                  <c:v>24556.84313348334</c:v>
                </c:pt>
                <c:pt idx="266">
                  <c:v>26031.331669616335</c:v>
                </c:pt>
                <c:pt idx="267">
                  <c:v>25476.265064882242</c:v>
                </c:pt>
                <c:pt idx="268">
                  <c:v>25898.102583013115</c:v>
                </c:pt>
                <c:pt idx="269">
                  <c:v>25359.472511983691</c:v>
                </c:pt>
                <c:pt idx="270">
                  <c:v>26010.819882167369</c:v>
                </c:pt>
                <c:pt idx="271">
                  <c:v>25662.793481018205</c:v>
                </c:pt>
                <c:pt idx="272">
                  <c:v>25260.611713998373</c:v>
                </c:pt>
                <c:pt idx="273">
                  <c:v>25308.428552658195</c:v>
                </c:pt>
                <c:pt idx="274">
                  <c:v>26125.018616547288</c:v>
                </c:pt>
                <c:pt idx="275">
                  <c:v>25709.583009463287</c:v>
                </c:pt>
                <c:pt idx="276">
                  <c:v>26231.463682283298</c:v>
                </c:pt>
                <c:pt idx="277">
                  <c:v>24818.891352319875</c:v>
                </c:pt>
                <c:pt idx="278">
                  <c:v>26311.010662777586</c:v>
                </c:pt>
                <c:pt idx="279">
                  <c:v>25760.297490595054</c:v>
                </c:pt>
                <c:pt idx="280">
                  <c:v>26187.4521942928</c:v>
                </c:pt>
                <c:pt idx="281">
                  <c:v>25642.032788705721</c:v>
                </c:pt>
                <c:pt idx="282">
                  <c:v>26314.074668525987</c:v>
                </c:pt>
                <c:pt idx="283">
                  <c:v>25961.495732350544</c:v>
                </c:pt>
                <c:pt idx="284">
                  <c:v>25554.053023703171</c:v>
                </c:pt>
                <c:pt idx="285">
                  <c:v>25615.606602191645</c:v>
                </c:pt>
                <c:pt idx="286">
                  <c:v>26443.477958963726</c:v>
                </c:pt>
                <c:pt idx="287">
                  <c:v>26022.303057508187</c:v>
                </c:pt>
                <c:pt idx="288">
                  <c:v>26566.312696412715</c:v>
                </c:pt>
                <c:pt idx="289">
                  <c:v>25132.7261073392</c:v>
                </c:pt>
                <c:pt idx="290">
                  <c:v>26647.043064705336</c:v>
                </c:pt>
                <c:pt idx="291">
                  <c:v>26103.128927302845</c:v>
                </c:pt>
                <c:pt idx="292">
                  <c:v>26537.135442379313</c:v>
                </c:pt>
                <c:pt idx="293">
                  <c:v>25982.967190397645</c:v>
                </c:pt>
                <c:pt idx="294">
                  <c:v>26681.72221430104</c:v>
                </c:pt>
                <c:pt idx="295">
                  <c:v>26323.041084198427</c:v>
                </c:pt>
                <c:pt idx="296">
                  <c:v>25908.546637153559</c:v>
                </c:pt>
                <c:pt idx="297">
                  <c:v>25986.564750476511</c:v>
                </c:pt>
                <c:pt idx="298">
                  <c:v>26829.950523588155</c:v>
                </c:pt>
                <c:pt idx="299">
                  <c:v>26400.882749985867</c:v>
                </c:pt>
                <c:pt idx="300">
                  <c:v>26971.438308635985</c:v>
                </c:pt>
                <c:pt idx="301">
                  <c:v>25509.385063723203</c:v>
                </c:pt>
                <c:pt idx="302">
                  <c:v>27053.771735737526</c:v>
                </c:pt>
                <c:pt idx="303">
                  <c:v>26514.712305574642</c:v>
                </c:pt>
                <c:pt idx="304">
                  <c:v>26957.537947374389</c:v>
                </c:pt>
                <c:pt idx="305">
                  <c:v>26392.108850519493</c:v>
                </c:pt>
                <c:pt idx="306">
                  <c:v>27120.487205195066</c:v>
                </c:pt>
                <c:pt idx="307">
                  <c:v>26754.500476746656</c:v>
                </c:pt>
                <c:pt idx="308">
                  <c:v>26331.563628659369</c:v>
                </c:pt>
                <c:pt idx="309">
                  <c:v>26425.75237404192</c:v>
                </c:pt>
                <c:pt idx="310">
                  <c:v>27286.566095876922</c:v>
                </c:pt>
                <c:pt idx="311">
                  <c:v>26848.631951278599</c:v>
                </c:pt>
                <c:pt idx="312">
                  <c:v>27444.875616442641</c:v>
                </c:pt>
                <c:pt idx="313">
                  <c:v>25952.25024878094</c:v>
                </c:pt>
                <c:pt idx="314">
                  <c:v>27528.930668695961</c:v>
                </c:pt>
                <c:pt idx="315">
                  <c:v>26990.744492254544</c:v>
                </c:pt>
                <c:pt idx="316">
                  <c:v>27442.948749080617</c:v>
                </c:pt>
                <c:pt idx="317">
                  <c:v>26865.544415646084</c:v>
                </c:pt>
                <c:pt idx="318">
                  <c:v>27620.115715390508</c:v>
                </c:pt>
                <c:pt idx="319">
                  <c:v>27246.195678875647</c:v>
                </c:pt>
                <c:pt idx="320">
                  <c:v>26814.09104395971</c:v>
                </c:pt>
                <c:pt idx="321">
                  <c:v>26918.745922488346</c:v>
                </c:pt>
                <c:pt idx="322">
                  <c:v>27798.170967145834</c:v>
                </c:pt>
                <c:pt idx="323">
                  <c:v>27350.768416627194</c:v>
                </c:pt>
                <c:pt idx="324">
                  <c:v>27965.837300003292</c:v>
                </c:pt>
                <c:pt idx="325">
                  <c:v>26441.329262943411</c:v>
                </c:pt>
                <c:pt idx="326">
                  <c:v>28051.687778959324</c:v>
                </c:pt>
                <c:pt idx="327">
                  <c:v>27505.750739880896</c:v>
                </c:pt>
                <c:pt idx="328">
                  <c:v>27967.695407409767</c:v>
                </c:pt>
                <c:pt idx="329">
                  <c:v>27377.853872723073</c:v>
                </c:pt>
                <c:pt idx="330">
                  <c:v>28149.149298487107</c:v>
                </c:pt>
                <c:pt idx="331">
                  <c:v>27767.160691449084</c:v>
                </c:pt>
                <c:pt idx="332">
                  <c:v>27325.731959454264</c:v>
                </c:pt>
                <c:pt idx="333">
                  <c:v>27429.359656816494</c:v>
                </c:pt>
                <c:pt idx="334">
                  <c:v>28327.654544856108</c:v>
                </c:pt>
                <c:pt idx="335">
                  <c:v>27870.652067534909</c:v>
                </c:pt>
                <c:pt idx="336">
                  <c:v>28491.137321165857</c:v>
                </c:pt>
                <c:pt idx="337">
                  <c:v>26934.375793265259</c:v>
                </c:pt>
                <c:pt idx="338">
                  <c:v>28578.804109101158</c:v>
                </c:pt>
                <c:pt idx="339">
                  <c:v>28008.904737886216</c:v>
                </c:pt>
                <c:pt idx="340">
                  <c:v>28480.391092419199</c:v>
                </c:pt>
                <c:pt idx="341">
                  <c:v>27878.366100055398</c:v>
                </c:pt>
                <c:pt idx="342">
                  <c:v>28647.435448269338</c:v>
                </c:pt>
                <c:pt idx="343">
                  <c:v>28257.833447544763</c:v>
                </c:pt>
                <c:pt idx="344">
                  <c:v>27807.606624038028</c:v>
                </c:pt>
                <c:pt idx="345">
                  <c:v>27889.880764250982</c:v>
                </c:pt>
                <c:pt idx="346">
                  <c:v>28805.211758301259</c:v>
                </c:pt>
                <c:pt idx="347">
                  <c:v>28339.542257762587</c:v>
                </c:pt>
                <c:pt idx="348">
                  <c:v>28940.731775516109</c:v>
                </c:pt>
                <c:pt idx="349">
                  <c:v>27356.360409417855</c:v>
                </c:pt>
                <c:pt idx="350">
                  <c:v>29029.953371806329</c:v>
                </c:pt>
                <c:pt idx="351">
                  <c:v>28412.386323208932</c:v>
                </c:pt>
                <c:pt idx="352">
                  <c:v>28891.520312516932</c:v>
                </c:pt>
                <c:pt idx="353">
                  <c:v>28279.730313758428</c:v>
                </c:pt>
                <c:pt idx="354">
                  <c:v>29014.823768109163</c:v>
                </c:pt>
                <c:pt idx="355">
                  <c:v>28619.613061328029</c:v>
                </c:pt>
                <c:pt idx="356">
                  <c:v>28162.904777492204</c:v>
                </c:pt>
                <c:pt idx="357">
                  <c:v>28192.92359412818</c:v>
                </c:pt>
                <c:pt idx="358">
                  <c:v>29119.44963038624</c:v>
                </c:pt>
                <c:pt idx="359">
                  <c:v>28648.084715022444</c:v>
                </c:pt>
                <c:pt idx="360">
                  <c:v>29191.419896010175</c:v>
                </c:pt>
                <c:pt idx="361">
                  <c:v>27591.692112549928</c:v>
                </c:pt>
                <c:pt idx="362">
                  <c:v>29281.506266872602</c:v>
                </c:pt>
                <c:pt idx="363">
                  <c:v>28583.980246644227</c:v>
                </c:pt>
                <c:pt idx="364">
                  <c:v>29066.346710987851</c:v>
                </c:pt>
                <c:pt idx="365">
                  <c:v>28450.429274096874</c:v>
                </c:pt>
                <c:pt idx="366">
                  <c:v>29103.469157484</c:v>
                </c:pt>
                <c:pt idx="367">
                  <c:v>28706.932013298017</c:v>
                </c:pt>
                <c:pt idx="368">
                  <c:v>28248.690889029509</c:v>
                </c:pt>
                <c:pt idx="369">
                  <c:v>28182.706292731884</c:v>
                </c:pt>
                <c:pt idx="370">
                  <c:v>29108.747222497805</c:v>
                </c:pt>
                <c:pt idx="371">
                  <c:v>28637.62910233637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[3]MENSUAL!$AN$7</c:f>
              <c:strCache>
                <c:ptCount val="1"/>
                <c:pt idx="0">
                  <c:v>Esc. Bajo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[3]MENSUAL!$Y$8:$Y$379</c:f>
              <c:numCache>
                <c:formatCode>General</c:formatCode>
                <c:ptCount val="37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  <c:pt idx="258">
                  <c:v>46204</c:v>
                </c:pt>
                <c:pt idx="259">
                  <c:v>46235</c:v>
                </c:pt>
                <c:pt idx="260">
                  <c:v>46266</c:v>
                </c:pt>
                <c:pt idx="261">
                  <c:v>46296</c:v>
                </c:pt>
                <c:pt idx="262">
                  <c:v>46327</c:v>
                </c:pt>
                <c:pt idx="263">
                  <c:v>46357</c:v>
                </c:pt>
                <c:pt idx="264">
                  <c:v>46388</c:v>
                </c:pt>
                <c:pt idx="265">
                  <c:v>46419</c:v>
                </c:pt>
                <c:pt idx="266">
                  <c:v>46447</c:v>
                </c:pt>
                <c:pt idx="267">
                  <c:v>46478</c:v>
                </c:pt>
                <c:pt idx="268">
                  <c:v>46508</c:v>
                </c:pt>
                <c:pt idx="269">
                  <c:v>46539</c:v>
                </c:pt>
                <c:pt idx="270">
                  <c:v>46569</c:v>
                </c:pt>
                <c:pt idx="271">
                  <c:v>46600</c:v>
                </c:pt>
                <c:pt idx="272">
                  <c:v>46631</c:v>
                </c:pt>
                <c:pt idx="273">
                  <c:v>46661</c:v>
                </c:pt>
                <c:pt idx="274">
                  <c:v>46692</c:v>
                </c:pt>
                <c:pt idx="275">
                  <c:v>46722</c:v>
                </c:pt>
                <c:pt idx="276">
                  <c:v>46753</c:v>
                </c:pt>
                <c:pt idx="277">
                  <c:v>46784</c:v>
                </c:pt>
                <c:pt idx="278">
                  <c:v>46813</c:v>
                </c:pt>
                <c:pt idx="279">
                  <c:v>46844</c:v>
                </c:pt>
                <c:pt idx="280">
                  <c:v>46874</c:v>
                </c:pt>
                <c:pt idx="281">
                  <c:v>46905</c:v>
                </c:pt>
                <c:pt idx="282">
                  <c:v>46935</c:v>
                </c:pt>
                <c:pt idx="283">
                  <c:v>46966</c:v>
                </c:pt>
                <c:pt idx="284">
                  <c:v>46997</c:v>
                </c:pt>
                <c:pt idx="285">
                  <c:v>47027</c:v>
                </c:pt>
                <c:pt idx="286">
                  <c:v>47058</c:v>
                </c:pt>
                <c:pt idx="287">
                  <c:v>47088</c:v>
                </c:pt>
                <c:pt idx="288">
                  <c:v>47119</c:v>
                </c:pt>
                <c:pt idx="289">
                  <c:v>47150</c:v>
                </c:pt>
                <c:pt idx="290">
                  <c:v>47178</c:v>
                </c:pt>
                <c:pt idx="291">
                  <c:v>47209</c:v>
                </c:pt>
                <c:pt idx="292">
                  <c:v>47239</c:v>
                </c:pt>
                <c:pt idx="293">
                  <c:v>47270</c:v>
                </c:pt>
                <c:pt idx="294">
                  <c:v>47300</c:v>
                </c:pt>
                <c:pt idx="295">
                  <c:v>47331</c:v>
                </c:pt>
                <c:pt idx="296">
                  <c:v>47362</c:v>
                </c:pt>
                <c:pt idx="297">
                  <c:v>47392</c:v>
                </c:pt>
                <c:pt idx="298">
                  <c:v>47423</c:v>
                </c:pt>
                <c:pt idx="299">
                  <c:v>47453</c:v>
                </c:pt>
                <c:pt idx="300">
                  <c:v>47484</c:v>
                </c:pt>
                <c:pt idx="301">
                  <c:v>47515</c:v>
                </c:pt>
                <c:pt idx="302">
                  <c:v>47543</c:v>
                </c:pt>
                <c:pt idx="303">
                  <c:v>47574</c:v>
                </c:pt>
                <c:pt idx="304">
                  <c:v>47604</c:v>
                </c:pt>
                <c:pt idx="305">
                  <c:v>47635</c:v>
                </c:pt>
                <c:pt idx="306">
                  <c:v>47665</c:v>
                </c:pt>
                <c:pt idx="307">
                  <c:v>47696</c:v>
                </c:pt>
                <c:pt idx="308">
                  <c:v>47727</c:v>
                </c:pt>
                <c:pt idx="309">
                  <c:v>47757</c:v>
                </c:pt>
                <c:pt idx="310">
                  <c:v>47788</c:v>
                </c:pt>
                <c:pt idx="311">
                  <c:v>47818</c:v>
                </c:pt>
                <c:pt idx="312">
                  <c:v>47849</c:v>
                </c:pt>
                <c:pt idx="313">
                  <c:v>47880</c:v>
                </c:pt>
                <c:pt idx="314">
                  <c:v>47908</c:v>
                </c:pt>
                <c:pt idx="315">
                  <c:v>47939</c:v>
                </c:pt>
                <c:pt idx="316">
                  <c:v>47969</c:v>
                </c:pt>
                <c:pt idx="317">
                  <c:v>48000</c:v>
                </c:pt>
                <c:pt idx="318">
                  <c:v>48030</c:v>
                </c:pt>
                <c:pt idx="319">
                  <c:v>48061</c:v>
                </c:pt>
                <c:pt idx="320">
                  <c:v>48092</c:v>
                </c:pt>
                <c:pt idx="321">
                  <c:v>48122</c:v>
                </c:pt>
                <c:pt idx="322">
                  <c:v>48153</c:v>
                </c:pt>
                <c:pt idx="323">
                  <c:v>48183</c:v>
                </c:pt>
                <c:pt idx="324">
                  <c:v>48214</c:v>
                </c:pt>
                <c:pt idx="325">
                  <c:v>48245</c:v>
                </c:pt>
                <c:pt idx="326">
                  <c:v>48274</c:v>
                </c:pt>
                <c:pt idx="327">
                  <c:v>48305</c:v>
                </c:pt>
                <c:pt idx="328">
                  <c:v>48335</c:v>
                </c:pt>
                <c:pt idx="329">
                  <c:v>48366</c:v>
                </c:pt>
                <c:pt idx="330">
                  <c:v>48396</c:v>
                </c:pt>
                <c:pt idx="331">
                  <c:v>48427</c:v>
                </c:pt>
                <c:pt idx="332">
                  <c:v>48458</c:v>
                </c:pt>
                <c:pt idx="333">
                  <c:v>48488</c:v>
                </c:pt>
                <c:pt idx="334">
                  <c:v>48519</c:v>
                </c:pt>
                <c:pt idx="335">
                  <c:v>48549</c:v>
                </c:pt>
                <c:pt idx="336">
                  <c:v>48580</c:v>
                </c:pt>
                <c:pt idx="337">
                  <c:v>48611</c:v>
                </c:pt>
                <c:pt idx="338">
                  <c:v>48639</c:v>
                </c:pt>
                <c:pt idx="339">
                  <c:v>48670</c:v>
                </c:pt>
                <c:pt idx="340">
                  <c:v>48700</c:v>
                </c:pt>
                <c:pt idx="341">
                  <c:v>48731</c:v>
                </c:pt>
                <c:pt idx="342">
                  <c:v>48761</c:v>
                </c:pt>
                <c:pt idx="343">
                  <c:v>48792</c:v>
                </c:pt>
                <c:pt idx="344">
                  <c:v>48823</c:v>
                </c:pt>
                <c:pt idx="345">
                  <c:v>48853</c:v>
                </c:pt>
                <c:pt idx="346">
                  <c:v>48884</c:v>
                </c:pt>
                <c:pt idx="347">
                  <c:v>48914</c:v>
                </c:pt>
                <c:pt idx="348">
                  <c:v>48945</c:v>
                </c:pt>
                <c:pt idx="349">
                  <c:v>48976</c:v>
                </c:pt>
                <c:pt idx="350">
                  <c:v>49004</c:v>
                </c:pt>
                <c:pt idx="351">
                  <c:v>49035</c:v>
                </c:pt>
                <c:pt idx="352">
                  <c:v>49065</c:v>
                </c:pt>
                <c:pt idx="353">
                  <c:v>49096</c:v>
                </c:pt>
                <c:pt idx="354">
                  <c:v>49126</c:v>
                </c:pt>
                <c:pt idx="355">
                  <c:v>49157</c:v>
                </c:pt>
                <c:pt idx="356">
                  <c:v>49188</c:v>
                </c:pt>
                <c:pt idx="357">
                  <c:v>49218</c:v>
                </c:pt>
                <c:pt idx="358">
                  <c:v>49249</c:v>
                </c:pt>
                <c:pt idx="359">
                  <c:v>49279</c:v>
                </c:pt>
                <c:pt idx="360">
                  <c:v>49310</c:v>
                </c:pt>
                <c:pt idx="361">
                  <c:v>49341</c:v>
                </c:pt>
                <c:pt idx="362">
                  <c:v>49369</c:v>
                </c:pt>
                <c:pt idx="363">
                  <c:v>49400</c:v>
                </c:pt>
                <c:pt idx="364">
                  <c:v>49430</c:v>
                </c:pt>
                <c:pt idx="365">
                  <c:v>49461</c:v>
                </c:pt>
                <c:pt idx="366">
                  <c:v>49491</c:v>
                </c:pt>
                <c:pt idx="367">
                  <c:v>49522</c:v>
                </c:pt>
                <c:pt idx="368">
                  <c:v>49553</c:v>
                </c:pt>
                <c:pt idx="369">
                  <c:v>49583</c:v>
                </c:pt>
                <c:pt idx="370">
                  <c:v>49614</c:v>
                </c:pt>
                <c:pt idx="371">
                  <c:v>49644</c:v>
                </c:pt>
              </c:numCache>
              <c:extLst xmlns:c15="http://schemas.microsoft.com/office/drawing/2012/chart"/>
            </c:numRef>
          </c:cat>
          <c:val>
            <c:numRef>
              <c:f>'Gráficas 28 - 30'!$U$6:$U$377</c:f>
              <c:numCache>
                <c:formatCode>#,##0</c:formatCode>
                <c:ptCount val="372"/>
                <c:pt idx="155">
                  <c:v>18897.086652683294</c:v>
                </c:pt>
                <c:pt idx="156">
                  <c:v>16133.84267101998</c:v>
                </c:pt>
                <c:pt idx="157">
                  <c:v>14897.173477332681</c:v>
                </c:pt>
                <c:pt idx="158">
                  <c:v>16203.483919217644</c:v>
                </c:pt>
                <c:pt idx="159">
                  <c:v>15725.087049206724</c:v>
                </c:pt>
                <c:pt idx="160">
                  <c:v>16099.022302268269</c:v>
                </c:pt>
                <c:pt idx="161">
                  <c:v>15621.557014663247</c:v>
                </c:pt>
                <c:pt idx="162">
                  <c:v>16223.202134346951</c:v>
                </c:pt>
                <c:pt idx="163">
                  <c:v>15914.429652314879</c:v>
                </c:pt>
                <c:pt idx="164">
                  <c:v>15557.609991448018</c:v>
                </c:pt>
                <c:pt idx="165">
                  <c:v>15620.408703667541</c:v>
                </c:pt>
                <c:pt idx="166">
                  <c:v>16345.555275143404</c:v>
                </c:pt>
                <c:pt idx="167">
                  <c:v>15976.64103105964</c:v>
                </c:pt>
                <c:pt idx="168">
                  <c:v>16462.53183935774</c:v>
                </c:pt>
                <c:pt idx="169">
                  <c:v>15207.141450952871</c:v>
                </c:pt>
                <c:pt idx="170">
                  <c:v>16533.22734472825</c:v>
                </c:pt>
                <c:pt idx="171">
                  <c:v>16065.729546421857</c:v>
                </c:pt>
                <c:pt idx="172">
                  <c:v>16445.698292702964</c:v>
                </c:pt>
                <c:pt idx="173">
                  <c:v>15960.529041505972</c:v>
                </c:pt>
                <c:pt idx="174">
                  <c:v>16578.809197205555</c:v>
                </c:pt>
                <c:pt idx="175">
                  <c:v>16264.934650982483</c:v>
                </c:pt>
                <c:pt idx="176">
                  <c:v>15902.219008704413</c:v>
                </c:pt>
                <c:pt idx="177">
                  <c:v>15974.499464187225</c:v>
                </c:pt>
                <c:pt idx="178">
                  <c:v>16711.973692956821</c:v>
                </c:pt>
                <c:pt idx="179">
                  <c:v>16336.787822486429</c:v>
                </c:pt>
                <c:pt idx="180">
                  <c:v>16835.858069641301</c:v>
                </c:pt>
                <c:pt idx="181">
                  <c:v>15558.672504964314</c:v>
                </c:pt>
                <c:pt idx="182">
                  <c:v>16907.780939037715</c:v>
                </c:pt>
                <c:pt idx="183">
                  <c:v>16433.813927898122</c:v>
                </c:pt>
                <c:pt idx="184">
                  <c:v>16820.479741667208</c:v>
                </c:pt>
                <c:pt idx="185">
                  <c:v>16326.759231320193</c:v>
                </c:pt>
                <c:pt idx="186">
                  <c:v>16955.194737447055</c:v>
                </c:pt>
                <c:pt idx="187">
                  <c:v>16635.803221424656</c:v>
                </c:pt>
                <c:pt idx="188">
                  <c:v>16266.71212988423</c:v>
                </c:pt>
                <c:pt idx="189">
                  <c:v>16337.485703725421</c:v>
                </c:pt>
                <c:pt idx="190">
                  <c:v>17087.762107040398</c:v>
                </c:pt>
                <c:pt idx="191">
                  <c:v>16706.063202197623</c:v>
                </c:pt>
                <c:pt idx="192">
                  <c:v>17208.896709649169</c:v>
                </c:pt>
                <c:pt idx="193">
                  <c:v>15910.085082396776</c:v>
                </c:pt>
                <c:pt idx="194">
                  <c:v>17282.03741967673</c:v>
                </c:pt>
                <c:pt idx="195">
                  <c:v>16793.803429108575</c:v>
                </c:pt>
                <c:pt idx="196">
                  <c:v>17186.773454952352</c:v>
                </c:pt>
                <c:pt idx="197">
                  <c:v>16685.003309256113</c:v>
                </c:pt>
                <c:pt idx="198">
                  <c:v>17316.03828446331</c:v>
                </c:pt>
                <c:pt idx="199">
                  <c:v>16991.591962835108</c:v>
                </c:pt>
                <c:pt idx="200">
                  <c:v>16616.659502238275</c:v>
                </c:pt>
                <c:pt idx="201">
                  <c:v>16680.211532754245</c:v>
                </c:pt>
                <c:pt idx="202">
                  <c:v>17442.033102526169</c:v>
                </c:pt>
                <c:pt idx="203">
                  <c:v>17054.460659113647</c:v>
                </c:pt>
                <c:pt idx="204">
                  <c:v>17555.578472112902</c:v>
                </c:pt>
                <c:pt idx="205">
                  <c:v>16237.241798928248</c:v>
                </c:pt>
                <c:pt idx="206">
                  <c:v>17629.818707039103</c:v>
                </c:pt>
                <c:pt idx="207">
                  <c:v>17124.340252985181</c:v>
                </c:pt>
                <c:pt idx="208">
                  <c:v>17523.079511072854</c:v>
                </c:pt>
                <c:pt idx="209">
                  <c:v>17013.942827693852</c:v>
                </c:pt>
                <c:pt idx="210">
                  <c:v>17643.961783213002</c:v>
                </c:pt>
                <c:pt idx="211">
                  <c:v>17314.776909404096</c:v>
                </c:pt>
                <c:pt idx="212">
                  <c:v>16934.368544442368</c:v>
                </c:pt>
                <c:pt idx="213">
                  <c:v>16988.344260985956</c:v>
                </c:pt>
                <c:pt idx="214">
                  <c:v>17761.160140568099</c:v>
                </c:pt>
                <c:pt idx="215">
                  <c:v>17367.99440380992</c:v>
                </c:pt>
                <c:pt idx="216">
                  <c:v>17865.559232297743</c:v>
                </c:pt>
                <c:pt idx="217">
                  <c:v>16528.476822478267</c:v>
                </c:pt>
                <c:pt idx="218">
                  <c:v>17940.855106439583</c:v>
                </c:pt>
                <c:pt idx="219">
                  <c:v>17417.570486346045</c:v>
                </c:pt>
                <c:pt idx="220">
                  <c:v>17821.926563364788</c:v>
                </c:pt>
                <c:pt idx="221">
                  <c:v>17305.617953711404</c:v>
                </c:pt>
                <c:pt idx="222">
                  <c:v>17933.809328219275</c:v>
                </c:pt>
                <c:pt idx="223">
                  <c:v>17600.110723670507</c:v>
                </c:pt>
                <c:pt idx="224">
                  <c:v>17214.486259588677</c:v>
                </c:pt>
                <c:pt idx="225">
                  <c:v>17259.208885318654</c:v>
                </c:pt>
                <c:pt idx="226">
                  <c:v>18042.207218695799</c:v>
                </c:pt>
                <c:pt idx="227">
                  <c:v>17643.861215778386</c:v>
                </c:pt>
                <c:pt idx="228">
                  <c:v>18137.820361977076</c:v>
                </c:pt>
                <c:pt idx="229">
                  <c:v>16784.096758926418</c:v>
                </c:pt>
                <c:pt idx="230">
                  <c:v>18214.053360997608</c:v>
                </c:pt>
                <c:pt idx="231">
                  <c:v>17675.237899729127</c:v>
                </c:pt>
                <c:pt idx="232">
                  <c:v>18084.431983802308</c:v>
                </c:pt>
                <c:pt idx="233">
                  <c:v>17561.945886440102</c:v>
                </c:pt>
                <c:pt idx="234">
                  <c:v>18189.205695391967</c:v>
                </c:pt>
                <c:pt idx="235">
                  <c:v>17851.707282736497</c:v>
                </c:pt>
                <c:pt idx="236">
                  <c:v>17461.69173357133</c:v>
                </c:pt>
                <c:pt idx="237">
                  <c:v>17499.786130429478</c:v>
                </c:pt>
                <c:pt idx="238">
                  <c:v>18291.248880610714</c:v>
                </c:pt>
                <c:pt idx="239">
                  <c:v>17888.596653200599</c:v>
                </c:pt>
                <c:pt idx="240">
                  <c:v>18381.595885934068</c:v>
                </c:pt>
                <c:pt idx="241">
                  <c:v>17013.492277199799</c:v>
                </c:pt>
                <c:pt idx="242">
                  <c:v>18458.638674306523</c:v>
                </c:pt>
                <c:pt idx="243">
                  <c:v>17908.950552136848</c:v>
                </c:pt>
                <c:pt idx="244">
                  <c:v>18322.299805723844</c:v>
                </c:pt>
                <c:pt idx="245">
                  <c:v>17794.508112832151</c:v>
                </c:pt>
                <c:pt idx="246">
                  <c:v>18424.102512258487</c:v>
                </c:pt>
                <c:pt idx="247">
                  <c:v>18083.247435161175</c:v>
                </c:pt>
                <c:pt idx="248">
                  <c:v>17689.352900861399</c:v>
                </c:pt>
                <c:pt idx="249">
                  <c:v>17725.147962593259</c:v>
                </c:pt>
                <c:pt idx="250">
                  <c:v>18524.415836927616</c:v>
                </c:pt>
                <c:pt idx="251">
                  <c:v>18117.792796456812</c:v>
                </c:pt>
                <c:pt idx="252">
                  <c:v>18614.191424321412</c:v>
                </c:pt>
                <c:pt idx="253">
                  <c:v>17232.686022627531</c:v>
                </c:pt>
                <c:pt idx="254">
                  <c:v>18691.988915402206</c:v>
                </c:pt>
                <c:pt idx="255">
                  <c:v>18136.724987885413</c:v>
                </c:pt>
                <c:pt idx="256">
                  <c:v>18554.085043979056</c:v>
                </c:pt>
                <c:pt idx="257">
                  <c:v>18021.172092910492</c:v>
                </c:pt>
                <c:pt idx="258">
                  <c:v>18658.151438966011</c:v>
                </c:pt>
                <c:pt idx="259">
                  <c:v>18313.998226639527</c:v>
                </c:pt>
                <c:pt idx="260">
                  <c:v>17916.292343976642</c:v>
                </c:pt>
                <c:pt idx="261">
                  <c:v>17955.187306407188</c:v>
                </c:pt>
                <c:pt idx="262">
                  <c:v>18762.557555649353</c:v>
                </c:pt>
                <c:pt idx="263">
                  <c:v>18351.812477466487</c:v>
                </c:pt>
                <c:pt idx="264">
                  <c:v>18857.91366557503</c:v>
                </c:pt>
                <c:pt idx="265">
                  <c:v>17462.032188542988</c:v>
                </c:pt>
                <c:pt idx="266">
                  <c:v>18936.520724675986</c:v>
                </c:pt>
                <c:pt idx="267">
                  <c:v>18381.454119941889</c:v>
                </c:pt>
                <c:pt idx="268">
                  <c:v>18803.291638072762</c:v>
                </c:pt>
                <c:pt idx="269">
                  <c:v>18264.661567043338</c:v>
                </c:pt>
                <c:pt idx="270">
                  <c:v>18916.008937227016</c:v>
                </c:pt>
                <c:pt idx="271">
                  <c:v>18567.982536077849</c:v>
                </c:pt>
                <c:pt idx="272">
                  <c:v>18165.80076905802</c:v>
                </c:pt>
                <c:pt idx="273">
                  <c:v>18213.617607717846</c:v>
                </c:pt>
                <c:pt idx="274">
                  <c:v>19030.207671606939</c:v>
                </c:pt>
                <c:pt idx="275">
                  <c:v>18614.772064522938</c:v>
                </c:pt>
                <c:pt idx="276">
                  <c:v>19136.652737342942</c:v>
                </c:pt>
                <c:pt idx="277">
                  <c:v>17724.080407379519</c:v>
                </c:pt>
                <c:pt idx="278">
                  <c:v>19216.199717837233</c:v>
                </c:pt>
                <c:pt idx="279">
                  <c:v>18665.486545654701</c:v>
                </c:pt>
                <c:pt idx="280">
                  <c:v>19092.641249352444</c:v>
                </c:pt>
                <c:pt idx="281">
                  <c:v>18547.221843765368</c:v>
                </c:pt>
                <c:pt idx="282">
                  <c:v>19219.263723585635</c:v>
                </c:pt>
                <c:pt idx="283">
                  <c:v>18866.684787410191</c:v>
                </c:pt>
                <c:pt idx="284">
                  <c:v>18459.242078762818</c:v>
                </c:pt>
                <c:pt idx="285">
                  <c:v>18520.795657251292</c:v>
                </c:pt>
                <c:pt idx="286">
                  <c:v>19348.667014023376</c:v>
                </c:pt>
                <c:pt idx="287">
                  <c:v>18927.49211256783</c:v>
                </c:pt>
                <c:pt idx="288">
                  <c:v>19471.501751472366</c:v>
                </c:pt>
                <c:pt idx="289">
                  <c:v>18037.915162398844</c:v>
                </c:pt>
                <c:pt idx="290">
                  <c:v>19552.232119764984</c:v>
                </c:pt>
                <c:pt idx="291">
                  <c:v>19008.317982362496</c:v>
                </c:pt>
                <c:pt idx="292">
                  <c:v>19442.324497438964</c:v>
                </c:pt>
                <c:pt idx="293">
                  <c:v>18888.156245457296</c:v>
                </c:pt>
                <c:pt idx="294">
                  <c:v>19586.911269360684</c:v>
                </c:pt>
                <c:pt idx="295">
                  <c:v>19228.230139258074</c:v>
                </c:pt>
                <c:pt idx="296">
                  <c:v>18813.735692213206</c:v>
                </c:pt>
                <c:pt idx="297">
                  <c:v>18891.753805536158</c:v>
                </c:pt>
                <c:pt idx="298">
                  <c:v>19735.139578647802</c:v>
                </c:pt>
                <c:pt idx="299">
                  <c:v>19306.071805045511</c:v>
                </c:pt>
                <c:pt idx="300">
                  <c:v>19876.627363695636</c:v>
                </c:pt>
                <c:pt idx="301">
                  <c:v>18414.574118782853</c:v>
                </c:pt>
                <c:pt idx="302">
                  <c:v>19958.960790797177</c:v>
                </c:pt>
                <c:pt idx="303">
                  <c:v>19419.901360634285</c:v>
                </c:pt>
                <c:pt idx="304">
                  <c:v>19862.727002434036</c:v>
                </c:pt>
                <c:pt idx="305">
                  <c:v>19297.297905579144</c:v>
                </c:pt>
                <c:pt idx="306">
                  <c:v>20025.67626025471</c:v>
                </c:pt>
                <c:pt idx="307">
                  <c:v>19659.689531806303</c:v>
                </c:pt>
                <c:pt idx="308">
                  <c:v>19236.752683719016</c:v>
                </c:pt>
                <c:pt idx="309">
                  <c:v>19330.941429101564</c:v>
                </c:pt>
                <c:pt idx="310">
                  <c:v>20191.755150936569</c:v>
                </c:pt>
                <c:pt idx="311">
                  <c:v>19753.821006338243</c:v>
                </c:pt>
                <c:pt idx="312">
                  <c:v>20350.064671502285</c:v>
                </c:pt>
                <c:pt idx="313">
                  <c:v>18857.439303840587</c:v>
                </c:pt>
                <c:pt idx="314">
                  <c:v>20434.119723755608</c:v>
                </c:pt>
                <c:pt idx="315">
                  <c:v>19895.933547314195</c:v>
                </c:pt>
                <c:pt idx="316">
                  <c:v>20348.137804140268</c:v>
                </c:pt>
                <c:pt idx="317">
                  <c:v>19770.733470705734</c:v>
                </c:pt>
                <c:pt idx="318">
                  <c:v>20525.304770450155</c:v>
                </c:pt>
                <c:pt idx="319">
                  <c:v>20151.384733935294</c:v>
                </c:pt>
                <c:pt idx="320">
                  <c:v>19719.280099019354</c:v>
                </c:pt>
                <c:pt idx="321">
                  <c:v>19823.934977547993</c:v>
                </c:pt>
                <c:pt idx="322">
                  <c:v>20703.360022205481</c:v>
                </c:pt>
                <c:pt idx="323">
                  <c:v>20255.957471686845</c:v>
                </c:pt>
                <c:pt idx="324">
                  <c:v>20871.026355062939</c:v>
                </c:pt>
                <c:pt idx="325">
                  <c:v>19346.518318003058</c:v>
                </c:pt>
                <c:pt idx="326">
                  <c:v>20956.876834018971</c:v>
                </c:pt>
                <c:pt idx="327">
                  <c:v>20410.939794940547</c:v>
                </c:pt>
                <c:pt idx="328">
                  <c:v>20872.884462469417</c:v>
                </c:pt>
                <c:pt idx="329">
                  <c:v>20283.042927782721</c:v>
                </c:pt>
                <c:pt idx="330">
                  <c:v>21054.338353546755</c:v>
                </c:pt>
                <c:pt idx="331">
                  <c:v>20672.349746508731</c:v>
                </c:pt>
                <c:pt idx="332">
                  <c:v>20230.921014513911</c:v>
                </c:pt>
                <c:pt idx="333">
                  <c:v>20334.548711876145</c:v>
                </c:pt>
                <c:pt idx="334">
                  <c:v>21232.843599915759</c:v>
                </c:pt>
                <c:pt idx="335">
                  <c:v>20775.84112259456</c:v>
                </c:pt>
                <c:pt idx="336">
                  <c:v>21396.326376225505</c:v>
                </c:pt>
                <c:pt idx="337">
                  <c:v>19839.564848324906</c:v>
                </c:pt>
                <c:pt idx="338">
                  <c:v>21483.993164160805</c:v>
                </c:pt>
                <c:pt idx="339">
                  <c:v>20914.093792945863</c:v>
                </c:pt>
                <c:pt idx="340">
                  <c:v>21385.580147478846</c:v>
                </c:pt>
                <c:pt idx="341">
                  <c:v>20783.555155115046</c:v>
                </c:pt>
                <c:pt idx="342">
                  <c:v>21552.624503328985</c:v>
                </c:pt>
                <c:pt idx="343">
                  <c:v>21163.02250260441</c:v>
                </c:pt>
                <c:pt idx="344">
                  <c:v>20712.795679097675</c:v>
                </c:pt>
                <c:pt idx="345">
                  <c:v>20795.069819310629</c:v>
                </c:pt>
                <c:pt idx="346">
                  <c:v>21710.400813360906</c:v>
                </c:pt>
                <c:pt idx="347">
                  <c:v>21244.731312822234</c:v>
                </c:pt>
                <c:pt idx="348">
                  <c:v>21845.920830575757</c:v>
                </c:pt>
                <c:pt idx="349">
                  <c:v>20261.549464477503</c:v>
                </c:pt>
                <c:pt idx="350">
                  <c:v>21935.142426865976</c:v>
                </c:pt>
                <c:pt idx="351">
                  <c:v>21317.575378268579</c:v>
                </c:pt>
                <c:pt idx="352">
                  <c:v>21796.709367576579</c:v>
                </c:pt>
                <c:pt idx="353">
                  <c:v>21184.919368818075</c:v>
                </c:pt>
                <c:pt idx="354">
                  <c:v>21920.012823168814</c:v>
                </c:pt>
                <c:pt idx="355">
                  <c:v>21524.80211638768</c:v>
                </c:pt>
                <c:pt idx="356">
                  <c:v>21068.093832551855</c:v>
                </c:pt>
                <c:pt idx="357">
                  <c:v>21098.112649187828</c:v>
                </c:pt>
                <c:pt idx="358">
                  <c:v>22024.638685445887</c:v>
                </c:pt>
                <c:pt idx="359">
                  <c:v>21553.273770082091</c:v>
                </c:pt>
                <c:pt idx="360">
                  <c:v>22096.608951069822</c:v>
                </c:pt>
                <c:pt idx="361">
                  <c:v>20496.881167609579</c:v>
                </c:pt>
                <c:pt idx="362">
                  <c:v>22186.695321932253</c:v>
                </c:pt>
                <c:pt idx="363">
                  <c:v>21489.169301703874</c:v>
                </c:pt>
                <c:pt idx="364">
                  <c:v>21971.535766047498</c:v>
                </c:pt>
                <c:pt idx="365">
                  <c:v>21355.618329156521</c:v>
                </c:pt>
                <c:pt idx="366">
                  <c:v>22008.658212543647</c:v>
                </c:pt>
                <c:pt idx="367">
                  <c:v>21612.121068357665</c:v>
                </c:pt>
                <c:pt idx="368">
                  <c:v>21153.879944089156</c:v>
                </c:pt>
                <c:pt idx="369">
                  <c:v>21087.895347791531</c:v>
                </c:pt>
                <c:pt idx="370">
                  <c:v>22013.936277557452</c:v>
                </c:pt>
                <c:pt idx="371">
                  <c:v>21542.818157396017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1321520"/>
        <c:axId val="-91336208"/>
        <c:extLst/>
      </c:lineChart>
      <c:catAx>
        <c:axId val="-9132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36208"/>
        <c:crosses val="autoZero"/>
        <c:auto val="1"/>
        <c:lblAlgn val="ctr"/>
        <c:lblOffset val="100"/>
        <c:noMultiLvlLbl val="0"/>
      </c:catAx>
      <c:valAx>
        <c:axId val="-9133620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'Gráfica 31'!$B$5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cat>
            <c:numRef>
              <c:f>'Gráfica 31'!$A$6:$A$36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31'!$B$6:$B$36</c:f>
              <c:numCache>
                <c:formatCode>_-* #,##0_-;\-* #,##0_-;_-* "-"??_-;_-@_-</c:formatCode>
                <c:ptCount val="31"/>
                <c:pt idx="0">
                  <c:v>15240.707696328716</c:v>
                </c:pt>
                <c:pt idx="1">
                  <c:v>15443.727138732276</c:v>
                </c:pt>
                <c:pt idx="2">
                  <c:v>15064.361025317869</c:v>
                </c:pt>
                <c:pt idx="3">
                  <c:v>14284.672989637831</c:v>
                </c:pt>
                <c:pt idx="4">
                  <c:v>13920.772896322662</c:v>
                </c:pt>
                <c:pt idx="5">
                  <c:v>13353.413276832956</c:v>
                </c:pt>
                <c:pt idx="6">
                  <c:v>13339.299902777777</c:v>
                </c:pt>
                <c:pt idx="7">
                  <c:v>12354.297975466114</c:v>
                </c:pt>
                <c:pt idx="8">
                  <c:v>12181.177670571931</c:v>
                </c:pt>
                <c:pt idx="9">
                  <c:v>12234.484157344421</c:v>
                </c:pt>
                <c:pt idx="10">
                  <c:v>12331.936896478961</c:v>
                </c:pt>
                <c:pt idx="11">
                  <c:v>12464.271553067521</c:v>
                </c:pt>
                <c:pt idx="12">
                  <c:v>12547.42582697153</c:v>
                </c:pt>
                <c:pt idx="13">
                  <c:v>13408.149702845343</c:v>
                </c:pt>
                <c:pt idx="14">
                  <c:v>13621.978280525473</c:v>
                </c:pt>
                <c:pt idx="15">
                  <c:v>13853.625194057024</c:v>
                </c:pt>
                <c:pt idx="16">
                  <c:v>14066.99116357226</c:v>
                </c:pt>
                <c:pt idx="17">
                  <c:v>14260.772075511442</c:v>
                </c:pt>
                <c:pt idx="18">
                  <c:v>14443.898177324336</c:v>
                </c:pt>
                <c:pt idx="19">
                  <c:v>14590.076248895321</c:v>
                </c:pt>
                <c:pt idx="20">
                  <c:v>14714.959051295402</c:v>
                </c:pt>
                <c:pt idx="21">
                  <c:v>14827.858994594739</c:v>
                </c:pt>
                <c:pt idx="22">
                  <c:v>14979.211925420044</c:v>
                </c:pt>
                <c:pt idx="23">
                  <c:v>15174.588189327143</c:v>
                </c:pt>
                <c:pt idx="24">
                  <c:v>15446.534878519224</c:v>
                </c:pt>
                <c:pt idx="25">
                  <c:v>15786.267709093985</c:v>
                </c:pt>
                <c:pt idx="26">
                  <c:v>16147.462793271532</c:v>
                </c:pt>
                <c:pt idx="27">
                  <c:v>16488.243646827035</c:v>
                </c:pt>
                <c:pt idx="28">
                  <c:v>16814.548932427184</c:v>
                </c:pt>
                <c:pt idx="29">
                  <c:v>17062.89377965713</c:v>
                </c:pt>
                <c:pt idx="30">
                  <c:v>17139.327175824215</c:v>
                </c:pt>
              </c:numCache>
            </c:numRef>
          </c:val>
        </c:ser>
        <c:ser>
          <c:idx val="2"/>
          <c:order val="1"/>
          <c:tx>
            <c:strRef>
              <c:f>'Gráfica 31'!$C$5</c:f>
              <c:strCache>
                <c:ptCount val="1"/>
                <c:pt idx="0">
                  <c:v>Comercial </c:v>
                </c:pt>
              </c:strCache>
            </c:strRef>
          </c:tx>
          <c:spPr>
            <a:solidFill>
              <a:schemeClr val="accent3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'Gráfica 31'!$A$6:$A$36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31'!$C$6:$C$36</c:f>
              <c:numCache>
                <c:formatCode>_-* #,##0_-;\-* #,##0_-;_-* "-"??_-;_-@_-</c:formatCode>
                <c:ptCount val="31"/>
                <c:pt idx="0">
                  <c:v>5376.2022022827168</c:v>
                </c:pt>
                <c:pt idx="1">
                  <c:v>5389.6329033488755</c:v>
                </c:pt>
                <c:pt idx="2">
                  <c:v>5207.4783594169849</c:v>
                </c:pt>
                <c:pt idx="3">
                  <c:v>4881.1871001070367</c:v>
                </c:pt>
                <c:pt idx="4">
                  <c:v>4775.6209859845931</c:v>
                </c:pt>
                <c:pt idx="5">
                  <c:v>4479.6460859158478</c:v>
                </c:pt>
                <c:pt idx="6">
                  <c:v>4438.3653076971541</c:v>
                </c:pt>
                <c:pt idx="7">
                  <c:v>4103.3346885235569</c:v>
                </c:pt>
                <c:pt idx="8">
                  <c:v>4091.7073944948347</c:v>
                </c:pt>
                <c:pt idx="9">
                  <c:v>4432.7858506550756</c:v>
                </c:pt>
                <c:pt idx="10">
                  <c:v>4725.5076684933238</c:v>
                </c:pt>
                <c:pt idx="11">
                  <c:v>4680.6740284076595</c:v>
                </c:pt>
                <c:pt idx="12">
                  <c:v>5078.8086734693879</c:v>
                </c:pt>
                <c:pt idx="13">
                  <c:v>4648.6454728521912</c:v>
                </c:pt>
                <c:pt idx="14">
                  <c:v>4727.3747391722391</c:v>
                </c:pt>
                <c:pt idx="15">
                  <c:v>4816.4879551299455</c:v>
                </c:pt>
                <c:pt idx="16">
                  <c:v>4903.8972424768499</c:v>
                </c:pt>
                <c:pt idx="17">
                  <c:v>4988.7380189369314</c:v>
                </c:pt>
                <c:pt idx="18">
                  <c:v>5071.1927012595543</c:v>
                </c:pt>
                <c:pt idx="19">
                  <c:v>5152.3603768899738</c:v>
                </c:pt>
                <c:pt idx="20">
                  <c:v>5227.7697318530854</c:v>
                </c:pt>
                <c:pt idx="21">
                  <c:v>5310.8748103364487</c:v>
                </c:pt>
                <c:pt idx="22">
                  <c:v>5380.103881322797</c:v>
                </c:pt>
                <c:pt idx="23">
                  <c:v>5446.6854713173479</c:v>
                </c:pt>
                <c:pt idx="24">
                  <c:v>5520.0786997071236</c:v>
                </c:pt>
                <c:pt idx="25">
                  <c:v>5606.0482161800755</c:v>
                </c:pt>
                <c:pt idx="26">
                  <c:v>5701.5418365282312</c:v>
                </c:pt>
                <c:pt idx="27">
                  <c:v>5830.1659833284857</c:v>
                </c:pt>
                <c:pt idx="28">
                  <c:v>5954.0716172731336</c:v>
                </c:pt>
                <c:pt idx="29">
                  <c:v>6050.3322288268109</c:v>
                </c:pt>
                <c:pt idx="30">
                  <c:v>6084.9856346939296</c:v>
                </c:pt>
              </c:numCache>
            </c:numRef>
          </c:val>
        </c:ser>
        <c:ser>
          <c:idx val="3"/>
          <c:order val="2"/>
          <c:tx>
            <c:strRef>
              <c:f>'Gráfica 31'!$D$5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4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'Gráfica 31'!$A$6:$A$36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31'!$D$6:$D$36</c:f>
              <c:numCache>
                <c:formatCode>_-* #,##0_-;\-* #,##0_-;_-* "-"??_-;_-@_-</c:formatCode>
                <c:ptCount val="31"/>
                <c:pt idx="0">
                  <c:v>1120.4396105705262</c:v>
                </c:pt>
                <c:pt idx="1">
                  <c:v>1242.4912376578395</c:v>
                </c:pt>
                <c:pt idx="2">
                  <c:v>1211.4201408011211</c:v>
                </c:pt>
                <c:pt idx="3">
                  <c:v>1099.2412148944886</c:v>
                </c:pt>
                <c:pt idx="4">
                  <c:v>1412.1073715041573</c:v>
                </c:pt>
                <c:pt idx="5">
                  <c:v>1397.3412307886117</c:v>
                </c:pt>
                <c:pt idx="6">
                  <c:v>1342.6670137314184</c:v>
                </c:pt>
                <c:pt idx="7">
                  <c:v>1184.5174946460063</c:v>
                </c:pt>
                <c:pt idx="8">
                  <c:v>1237.5211621315193</c:v>
                </c:pt>
                <c:pt idx="9">
                  <c:v>1296.9579985512723</c:v>
                </c:pt>
                <c:pt idx="10">
                  <c:v>1478.737718568909</c:v>
                </c:pt>
                <c:pt idx="11">
                  <c:v>1999.233578042328</c:v>
                </c:pt>
                <c:pt idx="12">
                  <c:v>1615.8643698034766</c:v>
                </c:pt>
                <c:pt idx="13">
                  <c:v>1350.4447319133922</c:v>
                </c:pt>
                <c:pt idx="14">
                  <c:v>1401.7258987885164</c:v>
                </c:pt>
                <c:pt idx="15">
                  <c:v>1449.9911163038944</c:v>
                </c:pt>
                <c:pt idx="16">
                  <c:v>1507.1499371686075</c:v>
                </c:pt>
                <c:pt idx="17">
                  <c:v>1555.7793457097662</c:v>
                </c:pt>
                <c:pt idx="18">
                  <c:v>1580.1220768787177</c:v>
                </c:pt>
                <c:pt idx="19">
                  <c:v>1608.2873990026485</c:v>
                </c:pt>
                <c:pt idx="20">
                  <c:v>1641.6387520210201</c:v>
                </c:pt>
                <c:pt idx="21">
                  <c:v>1676.0756538915975</c:v>
                </c:pt>
                <c:pt idx="22">
                  <c:v>1705.9449565658881</c:v>
                </c:pt>
                <c:pt idx="23">
                  <c:v>1736.500801403462</c:v>
                </c:pt>
                <c:pt idx="24">
                  <c:v>1744.3160649901977</c:v>
                </c:pt>
                <c:pt idx="25">
                  <c:v>1740.8165975360787</c:v>
                </c:pt>
                <c:pt idx="26">
                  <c:v>1768.0383923457284</c:v>
                </c:pt>
                <c:pt idx="27">
                  <c:v>1815.8401124174482</c:v>
                </c:pt>
                <c:pt idx="28">
                  <c:v>1860.5980990011765</c:v>
                </c:pt>
                <c:pt idx="29">
                  <c:v>1895.0753567701222</c:v>
                </c:pt>
                <c:pt idx="30">
                  <c:v>1907.7441490566207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14448"/>
        <c:axId val="-91320976"/>
      </c:areaChart>
      <c:lineChart>
        <c:grouping val="standard"/>
        <c:varyColors val="0"/>
        <c:ser>
          <c:idx val="0"/>
          <c:order val="3"/>
          <c:tx>
            <c:strRef>
              <c:f>'Gráfica 31'!$F$5</c:f>
              <c:strCache>
                <c:ptCount val="1"/>
                <c:pt idx="0">
                  <c:v>Oferta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'Gráfica 31'!$A$6:$A$36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31'!$F$6:$F$36</c:f>
              <c:numCache>
                <c:formatCode>_-* #,##0_-;\-* #,##0_-;_-* "-"??_-;_-@_-</c:formatCode>
                <c:ptCount val="31"/>
                <c:pt idx="0">
                  <c:v>21852.15063461001</c:v>
                </c:pt>
                <c:pt idx="1">
                  <c:v>22458.472138974314</c:v>
                </c:pt>
                <c:pt idx="2">
                  <c:v>22239.778859068741</c:v>
                </c:pt>
                <c:pt idx="3">
                  <c:v>21015.681358369831</c:v>
                </c:pt>
                <c:pt idx="4">
                  <c:v>19793.096423059967</c:v>
                </c:pt>
                <c:pt idx="5">
                  <c:v>19320.123796296302</c:v>
                </c:pt>
                <c:pt idx="6">
                  <c:v>18952.221565255724</c:v>
                </c:pt>
                <c:pt idx="7">
                  <c:v>17632.570671768706</c:v>
                </c:pt>
                <c:pt idx="8">
                  <c:v>17619.807399218946</c:v>
                </c:pt>
                <c:pt idx="9">
                  <c:v>17897.94572207204</c:v>
                </c:pt>
                <c:pt idx="10">
                  <c:v>18442.228371126228</c:v>
                </c:pt>
                <c:pt idx="11">
                  <c:v>19227.898077225502</c:v>
                </c:pt>
                <c:pt idx="12">
                  <c:v>19446.945712081128</c:v>
                </c:pt>
                <c:pt idx="13">
                  <c:v>20629.567148238093</c:v>
                </c:pt>
                <c:pt idx="14">
                  <c:v>19893.666266489734</c:v>
                </c:pt>
                <c:pt idx="15">
                  <c:v>18089.120780962516</c:v>
                </c:pt>
                <c:pt idx="16">
                  <c:v>17135.172318647972</c:v>
                </c:pt>
                <c:pt idx="17">
                  <c:v>17411.256343981826</c:v>
                </c:pt>
                <c:pt idx="18">
                  <c:v>16881.890577113594</c:v>
                </c:pt>
                <c:pt idx="19">
                  <c:v>16404.904664878861</c:v>
                </c:pt>
                <c:pt idx="20">
                  <c:v>13214.429280188169</c:v>
                </c:pt>
                <c:pt idx="21">
                  <c:v>10036.94841834585</c:v>
                </c:pt>
                <c:pt idx="22">
                  <c:v>9259.1869510506258</c:v>
                </c:pt>
                <c:pt idx="23">
                  <c:v>9241.0428194687829</c:v>
                </c:pt>
                <c:pt idx="24">
                  <c:v>9239.6553485766308</c:v>
                </c:pt>
                <c:pt idx="25">
                  <c:v>9238.6538544000159</c:v>
                </c:pt>
                <c:pt idx="26">
                  <c:v>9237.91059177028</c:v>
                </c:pt>
                <c:pt idx="27">
                  <c:v>9237.3678714482448</c:v>
                </c:pt>
                <c:pt idx="28">
                  <c:v>9236.988120584434</c:v>
                </c:pt>
                <c:pt idx="29">
                  <c:v>9236.7427685866933</c:v>
                </c:pt>
                <c:pt idx="30">
                  <c:v>9236.6092664773296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314448"/>
        <c:axId val="-91320976"/>
      </c:lineChart>
      <c:catAx>
        <c:axId val="-913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0976"/>
        <c:crosses val="autoZero"/>
        <c:auto val="1"/>
        <c:lblAlgn val="ctr"/>
        <c:lblOffset val="100"/>
        <c:noMultiLvlLbl val="0"/>
      </c:catAx>
      <c:valAx>
        <c:axId val="-9132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4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41803993982841"/>
          <c:y val="4.8166384690468057E-2"/>
          <c:w val="0.82547943647348232"/>
          <c:h val="0.6025014799871603"/>
        </c:manualLayout>
      </c:layout>
      <c:areaChart>
        <c:grouping val="stacked"/>
        <c:varyColors val="0"/>
        <c:ser>
          <c:idx val="0"/>
          <c:order val="0"/>
          <c:tx>
            <c:strRef>
              <c:f>'Gráfica 32'!$B$5</c:f>
              <c:strCache>
                <c:ptCount val="1"/>
                <c:pt idx="0">
                  <c:v>Declaración de producción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32'!$B$6:$B$65</c:f>
              <c:numCache>
                <c:formatCode>_-* #,##0_-;\-* #,##0_-;_-* "-"??_-;_-@_-</c:formatCode>
                <c:ptCount val="60"/>
                <c:pt idx="0">
                  <c:v>21793.358358554604</c:v>
                </c:pt>
                <c:pt idx="1">
                  <c:v>21392.851186891956</c:v>
                </c:pt>
                <c:pt idx="2">
                  <c:v>20794.988829829566</c:v>
                </c:pt>
                <c:pt idx="3">
                  <c:v>20991.156462585033</c:v>
                </c:pt>
                <c:pt idx="4">
                  <c:v>20961.836734693879</c:v>
                </c:pt>
                <c:pt idx="5">
                  <c:v>21445.02267573696</c:v>
                </c:pt>
                <c:pt idx="6">
                  <c:v>19977.607709750566</c:v>
                </c:pt>
                <c:pt idx="7">
                  <c:v>20329.100442655756</c:v>
                </c:pt>
                <c:pt idx="8">
                  <c:v>19976.565453217518</c:v>
                </c:pt>
                <c:pt idx="9">
                  <c:v>19747.840928855545</c:v>
                </c:pt>
                <c:pt idx="10">
                  <c:v>20114.256380203242</c:v>
                </c:pt>
                <c:pt idx="11">
                  <c:v>20030.220615882543</c:v>
                </c:pt>
                <c:pt idx="12">
                  <c:v>19850.850340136054</c:v>
                </c:pt>
                <c:pt idx="13">
                  <c:v>20321.926566034985</c:v>
                </c:pt>
                <c:pt idx="14">
                  <c:v>21604.541426507938</c:v>
                </c:pt>
                <c:pt idx="15">
                  <c:v>19291.517714159654</c:v>
                </c:pt>
                <c:pt idx="16">
                  <c:v>20267.448154477115</c:v>
                </c:pt>
                <c:pt idx="17">
                  <c:v>20281.057754046276</c:v>
                </c:pt>
                <c:pt idx="18">
                  <c:v>20169.007069148312</c:v>
                </c:pt>
                <c:pt idx="19">
                  <c:v>18990.770380677095</c:v>
                </c:pt>
                <c:pt idx="20">
                  <c:v>18769.393854205002</c:v>
                </c:pt>
                <c:pt idx="21">
                  <c:v>19839.362718885714</c:v>
                </c:pt>
                <c:pt idx="22">
                  <c:v>19215.865514726545</c:v>
                </c:pt>
                <c:pt idx="23">
                  <c:v>20122.25370487211</c:v>
                </c:pt>
                <c:pt idx="24">
                  <c:v>19946.600339987315</c:v>
                </c:pt>
                <c:pt idx="25">
                  <c:v>19849.174438742495</c:v>
                </c:pt>
                <c:pt idx="26">
                  <c:v>17353.959287288904</c:v>
                </c:pt>
                <c:pt idx="27">
                  <c:v>17816.71142545791</c:v>
                </c:pt>
                <c:pt idx="28">
                  <c:v>17837.214885023826</c:v>
                </c:pt>
                <c:pt idx="29">
                  <c:v>17862.042168039701</c:v>
                </c:pt>
                <c:pt idx="30">
                  <c:v>17681.12896017122</c:v>
                </c:pt>
                <c:pt idx="31">
                  <c:v>17739.438380488682</c:v>
                </c:pt>
                <c:pt idx="32">
                  <c:v>17444.632288266461</c:v>
                </c:pt>
                <c:pt idx="33">
                  <c:v>17484.975264217013</c:v>
                </c:pt>
                <c:pt idx="34">
                  <c:v>18047.882415590724</c:v>
                </c:pt>
                <c:pt idx="35">
                  <c:v>18005.689518275969</c:v>
                </c:pt>
                <c:pt idx="36">
                  <c:v>16675.915852166683</c:v>
                </c:pt>
                <c:pt idx="37">
                  <c:v>16825.284170922761</c:v>
                </c:pt>
                <c:pt idx="38">
                  <c:v>16673.62560273358</c:v>
                </c:pt>
                <c:pt idx="39">
                  <c:v>16820.601541691743</c:v>
                </c:pt>
                <c:pt idx="40">
                  <c:v>17131.463219696278</c:v>
                </c:pt>
                <c:pt idx="41">
                  <c:v>16811.860045093104</c:v>
                </c:pt>
                <c:pt idx="42">
                  <c:v>16983.946212893556</c:v>
                </c:pt>
                <c:pt idx="43">
                  <c:v>17516.433960680843</c:v>
                </c:pt>
                <c:pt idx="44">
                  <c:v>17733.67410405002</c:v>
                </c:pt>
                <c:pt idx="45">
                  <c:v>17742.477044581072</c:v>
                </c:pt>
                <c:pt idx="46">
                  <c:v>17519.138956657727</c:v>
                </c:pt>
                <c:pt idx="47">
                  <c:v>17187.64711260828</c:v>
                </c:pt>
                <c:pt idx="48">
                  <c:v>17234.014240104443</c:v>
                </c:pt>
                <c:pt idx="49">
                  <c:v>17700.808862715392</c:v>
                </c:pt>
                <c:pt idx="50">
                  <c:v>19820.000634662265</c:v>
                </c:pt>
                <c:pt idx="51">
                  <c:v>17526.204337062147</c:v>
                </c:pt>
                <c:pt idx="52">
                  <c:v>17051.340391483918</c:v>
                </c:pt>
                <c:pt idx="53">
                  <c:v>17157.066015066684</c:v>
                </c:pt>
                <c:pt idx="54">
                  <c:v>17038.517262232217</c:v>
                </c:pt>
                <c:pt idx="55">
                  <c:v>17141.957390971882</c:v>
                </c:pt>
                <c:pt idx="56">
                  <c:v>17020.932228218611</c:v>
                </c:pt>
                <c:pt idx="57">
                  <c:v>17124.633127933332</c:v>
                </c:pt>
                <c:pt idx="58">
                  <c:v>17006.918622776433</c:v>
                </c:pt>
                <c:pt idx="59">
                  <c:v>17112.683014554648</c:v>
                </c:pt>
              </c:numCache>
            </c:numRef>
          </c:val>
        </c:ser>
        <c:ser>
          <c:idx val="1"/>
          <c:order val="1"/>
          <c:tx>
            <c:strRef>
              <c:f>'Gráfica 32'!$C$5</c:f>
              <c:strCache>
                <c:ptCount val="1"/>
                <c:pt idx="0">
                  <c:v>Continuidad Floreña</c:v>
                </c:pt>
              </c:strCache>
            </c:strRef>
          </c:tx>
          <c:spPr>
            <a:solidFill>
              <a:srgbClr val="A39021"/>
            </a:solidFill>
            <a:ln>
              <a:noFill/>
            </a:ln>
            <a:effectLst/>
          </c:spP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32'!$C$6:$C$65</c:f>
              <c:numCache>
                <c:formatCode>_-* #,##0_-;\-* #,##0_-;_-* "-"??_-;_-@_-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1937.6417233560092</c:v>
                </c:pt>
                <c:pt idx="27">
                  <c:v>1937.6417233560092</c:v>
                </c:pt>
                <c:pt idx="28">
                  <c:v>1937.6417233560092</c:v>
                </c:pt>
                <c:pt idx="29">
                  <c:v>1937.6417233560092</c:v>
                </c:pt>
                <c:pt idx="30">
                  <c:v>1937.6417233560092</c:v>
                </c:pt>
                <c:pt idx="31">
                  <c:v>1937.6417233560092</c:v>
                </c:pt>
                <c:pt idx="32">
                  <c:v>1937.6417233560092</c:v>
                </c:pt>
                <c:pt idx="33">
                  <c:v>1937.6417233560092</c:v>
                </c:pt>
                <c:pt idx="34">
                  <c:v>1937.6417233560092</c:v>
                </c:pt>
                <c:pt idx="35">
                  <c:v>1937.6417233560092</c:v>
                </c:pt>
                <c:pt idx="36">
                  <c:v>1937.6417233560092</c:v>
                </c:pt>
                <c:pt idx="37">
                  <c:v>1937.6417233560092</c:v>
                </c:pt>
                <c:pt idx="38">
                  <c:v>1937.6417233560092</c:v>
                </c:pt>
                <c:pt idx="39">
                  <c:v>1937.6417233560092</c:v>
                </c:pt>
                <c:pt idx="40">
                  <c:v>1937.6417233560092</c:v>
                </c:pt>
                <c:pt idx="41">
                  <c:v>1937.6417233560092</c:v>
                </c:pt>
                <c:pt idx="42">
                  <c:v>1937.6417233560092</c:v>
                </c:pt>
                <c:pt idx="43">
                  <c:v>1937.6417233560092</c:v>
                </c:pt>
                <c:pt idx="44">
                  <c:v>1937.6417233560092</c:v>
                </c:pt>
                <c:pt idx="45">
                  <c:v>1937.6417233560092</c:v>
                </c:pt>
                <c:pt idx="46">
                  <c:v>1937.6417233560092</c:v>
                </c:pt>
                <c:pt idx="47">
                  <c:v>1937.6417233560092</c:v>
                </c:pt>
                <c:pt idx="48">
                  <c:v>1937.6417233560092</c:v>
                </c:pt>
                <c:pt idx="49">
                  <c:v>1937.6417233560092</c:v>
                </c:pt>
                <c:pt idx="50">
                  <c:v>1937.6417233560092</c:v>
                </c:pt>
                <c:pt idx="51">
                  <c:v>1937.6417233560092</c:v>
                </c:pt>
                <c:pt idx="52">
                  <c:v>1937.6417233560092</c:v>
                </c:pt>
                <c:pt idx="53">
                  <c:v>1937.6417233560092</c:v>
                </c:pt>
                <c:pt idx="54">
                  <c:v>1937.6417233560092</c:v>
                </c:pt>
                <c:pt idx="55">
                  <c:v>1937.6417233560092</c:v>
                </c:pt>
                <c:pt idx="56">
                  <c:v>1937.6417233560092</c:v>
                </c:pt>
                <c:pt idx="57">
                  <c:v>1937.6417233560092</c:v>
                </c:pt>
                <c:pt idx="58">
                  <c:v>1937.6417233560092</c:v>
                </c:pt>
                <c:pt idx="59">
                  <c:v>1937.6417233560092</c:v>
                </c:pt>
              </c:numCache>
            </c:numRef>
          </c:val>
        </c:ser>
        <c:ser>
          <c:idx val="2"/>
          <c:order val="2"/>
          <c:tx>
            <c:strRef>
              <c:f>'Gráfica 32'!$D$5</c:f>
              <c:strCache>
                <c:ptCount val="1"/>
                <c:pt idx="0">
                  <c:v>Continuidad Importación Ecopetrol</c:v>
                </c:pt>
              </c:strCache>
            </c:strRef>
          </c:tx>
          <c:spPr>
            <a:solidFill>
              <a:schemeClr val="accent3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32'!$D$6:$D$65</c:f>
              <c:numCache>
                <c:formatCode>_-* #,##0_-;\-* #,##0_-;_-* "-"??_-;_-@_-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914.28571428571422</c:v>
                </c:pt>
                <c:pt idx="7">
                  <c:v>914.28571428571422</c:v>
                </c:pt>
                <c:pt idx="8">
                  <c:v>914.28571428571422</c:v>
                </c:pt>
                <c:pt idx="9">
                  <c:v>914.28571428571422</c:v>
                </c:pt>
                <c:pt idx="10">
                  <c:v>914.28571428571422</c:v>
                </c:pt>
                <c:pt idx="11">
                  <c:v>914.28571428571422</c:v>
                </c:pt>
                <c:pt idx="12">
                  <c:v>914.28571428571422</c:v>
                </c:pt>
                <c:pt idx="13">
                  <c:v>914.28571428571422</c:v>
                </c:pt>
                <c:pt idx="14">
                  <c:v>914.28571428571422</c:v>
                </c:pt>
                <c:pt idx="15">
                  <c:v>914.28571428571422</c:v>
                </c:pt>
                <c:pt idx="16">
                  <c:v>914.28571428571422</c:v>
                </c:pt>
                <c:pt idx="17">
                  <c:v>914.28571428571422</c:v>
                </c:pt>
                <c:pt idx="18">
                  <c:v>914.28571428571422</c:v>
                </c:pt>
                <c:pt idx="19">
                  <c:v>914.28571428571422</c:v>
                </c:pt>
                <c:pt idx="20">
                  <c:v>914.28571428571422</c:v>
                </c:pt>
                <c:pt idx="21">
                  <c:v>914.28571428571422</c:v>
                </c:pt>
                <c:pt idx="22">
                  <c:v>914.28571428571422</c:v>
                </c:pt>
                <c:pt idx="23">
                  <c:v>914.28571428571422</c:v>
                </c:pt>
                <c:pt idx="24">
                  <c:v>914.28571428571422</c:v>
                </c:pt>
                <c:pt idx="25">
                  <c:v>914.28571428571422</c:v>
                </c:pt>
                <c:pt idx="26">
                  <c:v>914.28571428571422</c:v>
                </c:pt>
                <c:pt idx="27">
                  <c:v>914.28571428571422</c:v>
                </c:pt>
                <c:pt idx="28">
                  <c:v>914.28571428571422</c:v>
                </c:pt>
                <c:pt idx="29">
                  <c:v>914.28571428571422</c:v>
                </c:pt>
                <c:pt idx="30">
                  <c:v>914.28571428571422</c:v>
                </c:pt>
                <c:pt idx="31">
                  <c:v>914.28571428571422</c:v>
                </c:pt>
                <c:pt idx="32">
                  <c:v>914.28571428571422</c:v>
                </c:pt>
                <c:pt idx="33">
                  <c:v>914.28571428571422</c:v>
                </c:pt>
                <c:pt idx="34">
                  <c:v>914.28571428571422</c:v>
                </c:pt>
                <c:pt idx="35">
                  <c:v>914.28571428571422</c:v>
                </c:pt>
                <c:pt idx="36">
                  <c:v>914.28571428571422</c:v>
                </c:pt>
                <c:pt idx="37">
                  <c:v>914.28571428571422</c:v>
                </c:pt>
                <c:pt idx="38">
                  <c:v>914.28571428571422</c:v>
                </c:pt>
                <c:pt idx="39">
                  <c:v>914.28571428571422</c:v>
                </c:pt>
                <c:pt idx="40">
                  <c:v>914.28571428571422</c:v>
                </c:pt>
                <c:pt idx="41">
                  <c:v>914.28571428571422</c:v>
                </c:pt>
                <c:pt idx="42">
                  <c:v>914.28571428571422</c:v>
                </c:pt>
                <c:pt idx="43">
                  <c:v>914.28571428571422</c:v>
                </c:pt>
                <c:pt idx="44">
                  <c:v>914.28571428571422</c:v>
                </c:pt>
                <c:pt idx="45">
                  <c:v>914.28571428571422</c:v>
                </c:pt>
                <c:pt idx="46">
                  <c:v>914.28571428571422</c:v>
                </c:pt>
                <c:pt idx="47">
                  <c:v>914.28571428571422</c:v>
                </c:pt>
                <c:pt idx="48">
                  <c:v>914.28571428571422</c:v>
                </c:pt>
                <c:pt idx="49">
                  <c:v>914.28571428571422</c:v>
                </c:pt>
                <c:pt idx="50">
                  <c:v>914.28571428571422</c:v>
                </c:pt>
                <c:pt idx="51">
                  <c:v>914.28571428571422</c:v>
                </c:pt>
                <c:pt idx="52">
                  <c:v>914.28571428571422</c:v>
                </c:pt>
                <c:pt idx="53">
                  <c:v>914.28571428571422</c:v>
                </c:pt>
                <c:pt idx="54">
                  <c:v>914.28571428571422</c:v>
                </c:pt>
                <c:pt idx="55">
                  <c:v>914.28571428571422</c:v>
                </c:pt>
                <c:pt idx="56">
                  <c:v>914.28571428571422</c:v>
                </c:pt>
                <c:pt idx="57">
                  <c:v>914.28571428571422</c:v>
                </c:pt>
                <c:pt idx="58">
                  <c:v>914.28571428571422</c:v>
                </c:pt>
                <c:pt idx="59">
                  <c:v>914.28571428571422</c:v>
                </c:pt>
              </c:numCache>
            </c:numRef>
          </c:val>
        </c:ser>
        <c:ser>
          <c:idx val="5"/>
          <c:order val="3"/>
          <c:tx>
            <c:strRef>
              <c:f>'Gráfica 32'!$G$5</c:f>
              <c:strCache>
                <c:ptCount val="1"/>
                <c:pt idx="0">
                  <c:v>Adicional OKIANUS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32'!$G$6:$G$65</c:f>
              <c:numCache>
                <c:formatCode>_-* #,##0_-;\-* #,##0_-;_-* "-"??_-;_-@_-</c:formatCode>
                <c:ptCount val="60"/>
                <c:pt idx="0">
                  <c:v>2305.3665910808768</c:v>
                </c:pt>
                <c:pt idx="1">
                  <c:v>2418.7452758881332</c:v>
                </c:pt>
                <c:pt idx="2">
                  <c:v>2305.3665910808768</c:v>
                </c:pt>
                <c:pt idx="3">
                  <c:v>2109.2214663643235</c:v>
                </c:pt>
                <c:pt idx="4">
                  <c:v>2305.3665910808768</c:v>
                </c:pt>
                <c:pt idx="5">
                  <c:v>2191.9879062736204</c:v>
                </c:pt>
                <c:pt idx="6">
                  <c:v>2191.9879062736204</c:v>
                </c:pt>
                <c:pt idx="7">
                  <c:v>2082.2665983956308</c:v>
                </c:pt>
                <c:pt idx="8">
                  <c:v>2078.6092214663645</c:v>
                </c:pt>
                <c:pt idx="9">
                  <c:v>2195.6452832028872</c:v>
                </c:pt>
                <c:pt idx="10">
                  <c:v>2078.6092214663645</c:v>
                </c:pt>
                <c:pt idx="11">
                  <c:v>2195.6452832028872</c:v>
                </c:pt>
                <c:pt idx="12">
                  <c:v>2305.3665910808768</c:v>
                </c:pt>
                <c:pt idx="13">
                  <c:v>2183.8894287873882</c:v>
                </c:pt>
                <c:pt idx="14">
                  <c:v>2305.3665910808768</c:v>
                </c:pt>
                <c:pt idx="15">
                  <c:v>2191.9879062736204</c:v>
                </c:pt>
                <c:pt idx="16">
                  <c:v>2305.3665910808768</c:v>
                </c:pt>
                <c:pt idx="17">
                  <c:v>2191.9879062736204</c:v>
                </c:pt>
                <c:pt idx="18">
                  <c:v>2305.3665910808768</c:v>
                </c:pt>
                <c:pt idx="19">
                  <c:v>2195.6452832028872</c:v>
                </c:pt>
                <c:pt idx="20">
                  <c:v>2305.3665910808768</c:v>
                </c:pt>
                <c:pt idx="21">
                  <c:v>2195.6452832028872</c:v>
                </c:pt>
                <c:pt idx="22">
                  <c:v>2305.3665910808768</c:v>
                </c:pt>
                <c:pt idx="23">
                  <c:v>2195.6452832028872</c:v>
                </c:pt>
                <c:pt idx="24">
                  <c:v>2305.3665910808768</c:v>
                </c:pt>
                <c:pt idx="25">
                  <c:v>2188.0782964526807</c:v>
                </c:pt>
                <c:pt idx="26">
                  <c:v>2305.3665910808768</c:v>
                </c:pt>
                <c:pt idx="27">
                  <c:v>2183.8894287873882</c:v>
                </c:pt>
                <c:pt idx="28">
                  <c:v>2305.3665910808768</c:v>
                </c:pt>
                <c:pt idx="29">
                  <c:v>2191.9879062736204</c:v>
                </c:pt>
                <c:pt idx="30">
                  <c:v>2305.3665910808768</c:v>
                </c:pt>
                <c:pt idx="31">
                  <c:v>2191.9879062736204</c:v>
                </c:pt>
                <c:pt idx="32">
                  <c:v>2305.3665910808768</c:v>
                </c:pt>
                <c:pt idx="33">
                  <c:v>2195.6452832028872</c:v>
                </c:pt>
                <c:pt idx="34">
                  <c:v>2305.3665910808768</c:v>
                </c:pt>
                <c:pt idx="35">
                  <c:v>2195.6452832028872</c:v>
                </c:pt>
                <c:pt idx="36">
                  <c:v>2305.3665910808768</c:v>
                </c:pt>
                <c:pt idx="37">
                  <c:v>2183.8894287873882</c:v>
                </c:pt>
                <c:pt idx="38">
                  <c:v>2305.3665910808768</c:v>
                </c:pt>
                <c:pt idx="39">
                  <c:v>2191.9879062736204</c:v>
                </c:pt>
                <c:pt idx="40">
                  <c:v>2305.3665910808768</c:v>
                </c:pt>
                <c:pt idx="41">
                  <c:v>2191.9879062736204</c:v>
                </c:pt>
                <c:pt idx="42">
                  <c:v>2305.3665910808768</c:v>
                </c:pt>
                <c:pt idx="43">
                  <c:v>2195.6452832028872</c:v>
                </c:pt>
                <c:pt idx="44">
                  <c:v>2305.3665910808768</c:v>
                </c:pt>
                <c:pt idx="45">
                  <c:v>2195.6452832028872</c:v>
                </c:pt>
                <c:pt idx="46">
                  <c:v>2305.3665910808768</c:v>
                </c:pt>
                <c:pt idx="47">
                  <c:v>2195.6452832028872</c:v>
                </c:pt>
                <c:pt idx="48">
                  <c:v>2305.3665910808768</c:v>
                </c:pt>
                <c:pt idx="49">
                  <c:v>2183.8894287873882</c:v>
                </c:pt>
                <c:pt idx="50">
                  <c:v>2305.3665910808768</c:v>
                </c:pt>
                <c:pt idx="51">
                  <c:v>2191.9879062736204</c:v>
                </c:pt>
                <c:pt idx="52">
                  <c:v>2305.3665910808768</c:v>
                </c:pt>
                <c:pt idx="53">
                  <c:v>2191.9879062736204</c:v>
                </c:pt>
                <c:pt idx="54">
                  <c:v>2305.3665910808768</c:v>
                </c:pt>
                <c:pt idx="55">
                  <c:v>2195.6452832028872</c:v>
                </c:pt>
                <c:pt idx="56">
                  <c:v>2305.3665910808768</c:v>
                </c:pt>
                <c:pt idx="57">
                  <c:v>2195.6452832028872</c:v>
                </c:pt>
                <c:pt idx="58">
                  <c:v>2305.3665910808768</c:v>
                </c:pt>
                <c:pt idx="59">
                  <c:v>2195.6452832028872</c:v>
                </c:pt>
              </c:numCache>
            </c:numRef>
          </c:val>
        </c:ser>
        <c:ser>
          <c:idx val="4"/>
          <c:order val="4"/>
          <c:tx>
            <c:strRef>
              <c:f>'Gráfica 32'!$F$5</c:f>
              <c:strCache>
                <c:ptCount val="1"/>
                <c:pt idx="0">
                  <c:v>Proyecto Cupiagua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32'!$F$6:$F$65</c:f>
              <c:numCache>
                <c:formatCode>_-* #,##0_-;\-* #,##0_-;_-* "-"??_-;_-@_-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4000.0000000000005</c:v>
                </c:pt>
                <c:pt idx="25">
                  <c:v>4000.0000000000005</c:v>
                </c:pt>
                <c:pt idx="26">
                  <c:v>4000.0000000000005</c:v>
                </c:pt>
                <c:pt idx="27">
                  <c:v>4000.0000000000005</c:v>
                </c:pt>
                <c:pt idx="28">
                  <c:v>4000.0000000000005</c:v>
                </c:pt>
                <c:pt idx="29">
                  <c:v>4000.0000000000005</c:v>
                </c:pt>
                <c:pt idx="30">
                  <c:v>4000.0000000000005</c:v>
                </c:pt>
                <c:pt idx="31">
                  <c:v>4000.0000000000005</c:v>
                </c:pt>
                <c:pt idx="32">
                  <c:v>4000.0000000000005</c:v>
                </c:pt>
                <c:pt idx="33">
                  <c:v>4000.0000000000005</c:v>
                </c:pt>
                <c:pt idx="34">
                  <c:v>4000.0000000000005</c:v>
                </c:pt>
                <c:pt idx="35">
                  <c:v>4000.0000000000005</c:v>
                </c:pt>
                <c:pt idx="36">
                  <c:v>4000.0000000000005</c:v>
                </c:pt>
                <c:pt idx="37">
                  <c:v>4000.0000000000005</c:v>
                </c:pt>
                <c:pt idx="38">
                  <c:v>4000.0000000000005</c:v>
                </c:pt>
                <c:pt idx="39">
                  <c:v>4000.0000000000005</c:v>
                </c:pt>
                <c:pt idx="40">
                  <c:v>4000.0000000000005</c:v>
                </c:pt>
                <c:pt idx="41">
                  <c:v>4000.0000000000005</c:v>
                </c:pt>
                <c:pt idx="42">
                  <c:v>4000.0000000000005</c:v>
                </c:pt>
                <c:pt idx="43">
                  <c:v>4000.0000000000005</c:v>
                </c:pt>
                <c:pt idx="44">
                  <c:v>4000.0000000000005</c:v>
                </c:pt>
                <c:pt idx="45">
                  <c:v>4000.0000000000005</c:v>
                </c:pt>
                <c:pt idx="46">
                  <c:v>4000.0000000000005</c:v>
                </c:pt>
                <c:pt idx="47">
                  <c:v>4000.0000000000005</c:v>
                </c:pt>
                <c:pt idx="48">
                  <c:v>4000.0000000000005</c:v>
                </c:pt>
                <c:pt idx="49">
                  <c:v>4000.0000000000005</c:v>
                </c:pt>
                <c:pt idx="50">
                  <c:v>4000.0000000000005</c:v>
                </c:pt>
                <c:pt idx="51">
                  <c:v>4000.0000000000005</c:v>
                </c:pt>
                <c:pt idx="52">
                  <c:v>4000.0000000000005</c:v>
                </c:pt>
                <c:pt idx="53">
                  <c:v>4000.0000000000005</c:v>
                </c:pt>
                <c:pt idx="54">
                  <c:v>4000.0000000000005</c:v>
                </c:pt>
                <c:pt idx="55">
                  <c:v>4000.0000000000005</c:v>
                </c:pt>
                <c:pt idx="56">
                  <c:v>4000.0000000000005</c:v>
                </c:pt>
                <c:pt idx="57">
                  <c:v>4000.0000000000005</c:v>
                </c:pt>
                <c:pt idx="58">
                  <c:v>4000.0000000000005</c:v>
                </c:pt>
                <c:pt idx="59">
                  <c:v>4000.0000000000005</c:v>
                </c:pt>
              </c:numCache>
            </c:numRef>
          </c:val>
        </c:ser>
        <c:ser>
          <c:idx val="3"/>
          <c:order val="5"/>
          <c:tx>
            <c:strRef>
              <c:f>'Gráfica 32'!$E$5</c:f>
              <c:strCache>
                <c:ptCount val="1"/>
                <c:pt idx="0">
                  <c:v>Recuperado Barranca</c:v>
                </c:pt>
              </c:strCache>
            </c:strRef>
          </c:tx>
          <c:spPr>
            <a:solidFill>
              <a:schemeClr val="accent4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32'!$E$6:$E$65</c:f>
              <c:numCache>
                <c:formatCode>_-* #,##0_-;\-* #,##0_-;_-* "-"??_-;_-@_-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679.05895691609976</c:v>
                </c:pt>
                <c:pt idx="3">
                  <c:v>679.05895691609976</c:v>
                </c:pt>
                <c:pt idx="4">
                  <c:v>679.05895691609976</c:v>
                </c:pt>
                <c:pt idx="5">
                  <c:v>679.05895691609976</c:v>
                </c:pt>
                <c:pt idx="6">
                  <c:v>1096.9501133786848</c:v>
                </c:pt>
                <c:pt idx="7">
                  <c:v>1096.9501133786848</c:v>
                </c:pt>
                <c:pt idx="8">
                  <c:v>1096.9501133786848</c:v>
                </c:pt>
                <c:pt idx="9">
                  <c:v>1096.9501133786848</c:v>
                </c:pt>
                <c:pt idx="10">
                  <c:v>1096.9501133786848</c:v>
                </c:pt>
                <c:pt idx="11">
                  <c:v>1096.9501133786848</c:v>
                </c:pt>
                <c:pt idx="12">
                  <c:v>1096.9501133786848</c:v>
                </c:pt>
                <c:pt idx="13">
                  <c:v>1096.9501133786848</c:v>
                </c:pt>
                <c:pt idx="14">
                  <c:v>1096.9501133786848</c:v>
                </c:pt>
                <c:pt idx="15">
                  <c:v>1096.9501133786848</c:v>
                </c:pt>
                <c:pt idx="16">
                  <c:v>1096.9501133786848</c:v>
                </c:pt>
                <c:pt idx="17">
                  <c:v>1096.9501133786848</c:v>
                </c:pt>
                <c:pt idx="18">
                  <c:v>1096.9501133786848</c:v>
                </c:pt>
                <c:pt idx="19">
                  <c:v>1096.9501133786848</c:v>
                </c:pt>
                <c:pt idx="20">
                  <c:v>1096.9501133786848</c:v>
                </c:pt>
                <c:pt idx="21">
                  <c:v>1096.9501133786848</c:v>
                </c:pt>
                <c:pt idx="22">
                  <c:v>1096.9501133786848</c:v>
                </c:pt>
                <c:pt idx="23">
                  <c:v>1096.9501133786848</c:v>
                </c:pt>
                <c:pt idx="24">
                  <c:v>1096.9501133786848</c:v>
                </c:pt>
                <c:pt idx="25">
                  <c:v>1096.9501133786848</c:v>
                </c:pt>
                <c:pt idx="26">
                  <c:v>1096.9501133786848</c:v>
                </c:pt>
                <c:pt idx="27">
                  <c:v>1096.9501133786848</c:v>
                </c:pt>
                <c:pt idx="28">
                  <c:v>1096.9501133786848</c:v>
                </c:pt>
                <c:pt idx="29">
                  <c:v>1096.9501133786848</c:v>
                </c:pt>
                <c:pt idx="30">
                  <c:v>1096.9501133786848</c:v>
                </c:pt>
                <c:pt idx="31">
                  <c:v>1096.9501133786848</c:v>
                </c:pt>
                <c:pt idx="32">
                  <c:v>1096.9501133786848</c:v>
                </c:pt>
                <c:pt idx="33">
                  <c:v>1096.9501133786848</c:v>
                </c:pt>
                <c:pt idx="34">
                  <c:v>1096.9501133786848</c:v>
                </c:pt>
                <c:pt idx="35">
                  <c:v>1096.9501133786848</c:v>
                </c:pt>
                <c:pt idx="36">
                  <c:v>1410.3628117913831</c:v>
                </c:pt>
                <c:pt idx="37">
                  <c:v>1410.3628117913831</c:v>
                </c:pt>
                <c:pt idx="38">
                  <c:v>1410.3628117913831</c:v>
                </c:pt>
                <c:pt idx="39">
                  <c:v>1410.3628117913831</c:v>
                </c:pt>
                <c:pt idx="40">
                  <c:v>1410.3628117913831</c:v>
                </c:pt>
                <c:pt idx="41">
                  <c:v>1410.3628117913831</c:v>
                </c:pt>
                <c:pt idx="42">
                  <c:v>1410.3628117913831</c:v>
                </c:pt>
                <c:pt idx="43">
                  <c:v>1410.3628117913831</c:v>
                </c:pt>
                <c:pt idx="44">
                  <c:v>1410.3628117913831</c:v>
                </c:pt>
                <c:pt idx="45">
                  <c:v>1410.3628117913831</c:v>
                </c:pt>
                <c:pt idx="46">
                  <c:v>1410.3628117913831</c:v>
                </c:pt>
                <c:pt idx="47">
                  <c:v>1410.3628117913831</c:v>
                </c:pt>
                <c:pt idx="48">
                  <c:v>1410.3628117913831</c:v>
                </c:pt>
                <c:pt idx="49">
                  <c:v>1410.3628117913831</c:v>
                </c:pt>
                <c:pt idx="50">
                  <c:v>1410.3628117913831</c:v>
                </c:pt>
                <c:pt idx="51">
                  <c:v>1410.3628117913831</c:v>
                </c:pt>
                <c:pt idx="52">
                  <c:v>1410.3628117913831</c:v>
                </c:pt>
                <c:pt idx="53">
                  <c:v>1410.3628117913831</c:v>
                </c:pt>
                <c:pt idx="54">
                  <c:v>1410.3628117913831</c:v>
                </c:pt>
                <c:pt idx="55">
                  <c:v>1410.3628117913831</c:v>
                </c:pt>
                <c:pt idx="56">
                  <c:v>1410.3628117913831</c:v>
                </c:pt>
                <c:pt idx="57">
                  <c:v>1410.3628117913831</c:v>
                </c:pt>
                <c:pt idx="58">
                  <c:v>1410.3628117913831</c:v>
                </c:pt>
                <c:pt idx="59">
                  <c:v>1410.3628117913831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20432"/>
        <c:axId val="-91309552"/>
      </c:areaChart>
      <c:lineChart>
        <c:grouping val="standard"/>
        <c:varyColors val="0"/>
        <c:ser>
          <c:idx val="6"/>
          <c:order val="6"/>
          <c:tx>
            <c:v>Demanda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'Gráfica 32'!$A$6:$A$65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32'!$I$6:$I$65</c:f>
              <c:numCache>
                <c:formatCode>_-* #,##0_-;\-* #,##0_-;_-* "-"??_-;_-@_-</c:formatCode>
                <c:ptCount val="60"/>
                <c:pt idx="0">
                  <c:v>19681.248143490157</c:v>
                </c:pt>
                <c:pt idx="1">
                  <c:v>18444.578949802857</c:v>
                </c:pt>
                <c:pt idx="2">
                  <c:v>19750.889391687819</c:v>
                </c:pt>
                <c:pt idx="3">
                  <c:v>19272.492521676904</c:v>
                </c:pt>
                <c:pt idx="4">
                  <c:v>19646.427774738448</c:v>
                </c:pt>
                <c:pt idx="5">
                  <c:v>19168.962487133424</c:v>
                </c:pt>
                <c:pt idx="6">
                  <c:v>19770.607606817131</c:v>
                </c:pt>
                <c:pt idx="7">
                  <c:v>19461.835124785055</c:v>
                </c:pt>
                <c:pt idx="8">
                  <c:v>19105.015463918196</c:v>
                </c:pt>
                <c:pt idx="9">
                  <c:v>19167.814176137719</c:v>
                </c:pt>
                <c:pt idx="10">
                  <c:v>19892.960747613582</c:v>
                </c:pt>
                <c:pt idx="11">
                  <c:v>19524.046503529822</c:v>
                </c:pt>
                <c:pt idx="12">
                  <c:v>20009.937311827918</c:v>
                </c:pt>
                <c:pt idx="13">
                  <c:v>18754.546923423048</c:v>
                </c:pt>
                <c:pt idx="14">
                  <c:v>20080.632817198428</c:v>
                </c:pt>
                <c:pt idx="15">
                  <c:v>19613.135018892033</c:v>
                </c:pt>
                <c:pt idx="16">
                  <c:v>19993.103765173146</c:v>
                </c:pt>
                <c:pt idx="17">
                  <c:v>19507.93451397615</c:v>
                </c:pt>
                <c:pt idx="18">
                  <c:v>20126.214669675734</c:v>
                </c:pt>
                <c:pt idx="19">
                  <c:v>19812.340123452661</c:v>
                </c:pt>
                <c:pt idx="20">
                  <c:v>19449.624481174589</c:v>
                </c:pt>
                <c:pt idx="21">
                  <c:v>19521.904936657404</c:v>
                </c:pt>
                <c:pt idx="22">
                  <c:v>20259.379165426999</c:v>
                </c:pt>
                <c:pt idx="23">
                  <c:v>19884.193294956607</c:v>
                </c:pt>
                <c:pt idx="24">
                  <c:v>20383.263542111479</c:v>
                </c:pt>
                <c:pt idx="25">
                  <c:v>19106.077977434492</c:v>
                </c:pt>
                <c:pt idx="26">
                  <c:v>20455.186411507893</c:v>
                </c:pt>
                <c:pt idx="27">
                  <c:v>19981.219400368296</c:v>
                </c:pt>
                <c:pt idx="28">
                  <c:v>20367.885214137383</c:v>
                </c:pt>
                <c:pt idx="29">
                  <c:v>19874.164703790368</c:v>
                </c:pt>
                <c:pt idx="30">
                  <c:v>20502.600209917233</c:v>
                </c:pt>
                <c:pt idx="31">
                  <c:v>20183.208693894834</c:v>
                </c:pt>
                <c:pt idx="32">
                  <c:v>19814.117602354407</c:v>
                </c:pt>
                <c:pt idx="33">
                  <c:v>19884.891176195597</c:v>
                </c:pt>
                <c:pt idx="34">
                  <c:v>20635.167579510573</c:v>
                </c:pt>
                <c:pt idx="35">
                  <c:v>20253.468674667798</c:v>
                </c:pt>
                <c:pt idx="36">
                  <c:v>20756.302182119343</c:v>
                </c:pt>
                <c:pt idx="37">
                  <c:v>19457.490554866952</c:v>
                </c:pt>
                <c:pt idx="38">
                  <c:v>20829.442892146904</c:v>
                </c:pt>
                <c:pt idx="39">
                  <c:v>20341.208901578753</c:v>
                </c:pt>
                <c:pt idx="40">
                  <c:v>20734.178927422527</c:v>
                </c:pt>
                <c:pt idx="41">
                  <c:v>20232.408781726292</c:v>
                </c:pt>
                <c:pt idx="42">
                  <c:v>20863.443756933484</c:v>
                </c:pt>
                <c:pt idx="43">
                  <c:v>20538.997435305286</c:v>
                </c:pt>
                <c:pt idx="44">
                  <c:v>20164.064974708454</c:v>
                </c:pt>
                <c:pt idx="45">
                  <c:v>20227.617005224423</c:v>
                </c:pt>
                <c:pt idx="46">
                  <c:v>20989.438574996348</c:v>
                </c:pt>
                <c:pt idx="47">
                  <c:v>20601.866131583825</c:v>
                </c:pt>
                <c:pt idx="48">
                  <c:v>21102.98394458308</c:v>
                </c:pt>
                <c:pt idx="49">
                  <c:v>19784.647271398426</c:v>
                </c:pt>
                <c:pt idx="50">
                  <c:v>21177.224179509278</c:v>
                </c:pt>
                <c:pt idx="51">
                  <c:v>20671.745725455356</c:v>
                </c:pt>
                <c:pt idx="52">
                  <c:v>21070.484983543032</c:v>
                </c:pt>
                <c:pt idx="53">
                  <c:v>20561.348300164027</c:v>
                </c:pt>
                <c:pt idx="54">
                  <c:v>21191.367255683181</c:v>
                </c:pt>
                <c:pt idx="55">
                  <c:v>20862.182381874274</c:v>
                </c:pt>
                <c:pt idx="56">
                  <c:v>20481.774016912546</c:v>
                </c:pt>
                <c:pt idx="57">
                  <c:v>20535.749733456134</c:v>
                </c:pt>
                <c:pt idx="58">
                  <c:v>21308.565613038281</c:v>
                </c:pt>
                <c:pt idx="59">
                  <c:v>20915.399876280102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320432"/>
        <c:axId val="-91309552"/>
      </c:lineChart>
      <c:dateAx>
        <c:axId val="-91320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09552"/>
        <c:crosses val="autoZero"/>
        <c:auto val="1"/>
        <c:lblOffset val="100"/>
        <c:baseTimeUnit val="months"/>
      </c:dateAx>
      <c:valAx>
        <c:axId val="-913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5.2913679248525764E-3"/>
              <c:y val="0.29959767105014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20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39674989182902E-2"/>
          <c:y val="0.81093021804512055"/>
          <c:w val="0.88343472476899287"/>
          <c:h val="0.1647810409837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5593869731804"/>
          <c:y val="4.5653594771241833E-2"/>
          <c:w val="0.82928160919540228"/>
          <c:h val="0.66370522875816995"/>
        </c:manualLayout>
      </c:layout>
      <c:areaChart>
        <c:grouping val="stacked"/>
        <c:varyColors val="0"/>
        <c:ser>
          <c:idx val="0"/>
          <c:order val="0"/>
          <c:tx>
            <c:strRef>
              <c:f>'Gráfica 33'!$B$5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'Gráfica 33'!$F$6:$F$65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33'!$B$6:$B$65</c:f>
              <c:numCache>
                <c:formatCode>_-* #,##0_-;\-* #,##0_-;_-* "-"??_-;_-@_-</c:formatCode>
                <c:ptCount val="60"/>
                <c:pt idx="0">
                  <c:v>13626.706762367507</c:v>
                </c:pt>
                <c:pt idx="1">
                  <c:v>12708.330663127872</c:v>
                </c:pt>
                <c:pt idx="2">
                  <c:v>13678.423792428919</c:v>
                </c:pt>
                <c:pt idx="3">
                  <c:v>13314.365064188967</c:v>
                </c:pt>
                <c:pt idx="4">
                  <c:v>13592.060846588674</c:v>
                </c:pt>
                <c:pt idx="5">
                  <c:v>13237.480486687826</c:v>
                </c:pt>
                <c:pt idx="6">
                  <c:v>13673.024584623699</c:v>
                </c:pt>
                <c:pt idx="7">
                  <c:v>13443.746127826862</c:v>
                </c:pt>
                <c:pt idx="8">
                  <c:v>13178.79032392907</c:v>
                </c:pt>
                <c:pt idx="9">
                  <c:v>13214.010626775012</c:v>
                </c:pt>
                <c:pt idx="10">
                  <c:v>13752.37299212031</c:v>
                </c:pt>
                <c:pt idx="11">
                  <c:v>13478.484163479385</c:v>
                </c:pt>
                <c:pt idx="12">
                  <c:v>13830.75485658017</c:v>
                </c:pt>
                <c:pt idx="13">
                  <c:v>12898.626873184798</c:v>
                </c:pt>
                <c:pt idx="14">
                  <c:v>13883.246304232451</c:v>
                </c:pt>
                <c:pt idx="15">
                  <c:v>13526.121613853196</c:v>
                </c:pt>
                <c:pt idx="16">
                  <c:v>13808.233971917893</c:v>
                </c:pt>
                <c:pt idx="17">
                  <c:v>13448.014235807264</c:v>
                </c:pt>
                <c:pt idx="18">
                  <c:v>13895.005523896929</c:v>
                </c:pt>
                <c:pt idx="19">
                  <c:v>13662.00474166435</c:v>
                </c:pt>
                <c:pt idx="20">
                  <c:v>13392.747392204996</c:v>
                </c:pt>
                <c:pt idx="21">
                  <c:v>13434.255552988448</c:v>
                </c:pt>
                <c:pt idx="22">
                  <c:v>13981.591089521553</c:v>
                </c:pt>
                <c:pt idx="23">
                  <c:v>13703.137210453586</c:v>
                </c:pt>
                <c:pt idx="24">
                  <c:v>14065.395236833985</c:v>
                </c:pt>
                <c:pt idx="25">
                  <c:v>13117.453592742784</c:v>
                </c:pt>
                <c:pt idx="26">
                  <c:v>14118.77720805963</c:v>
                </c:pt>
                <c:pt idx="27">
                  <c:v>13758.405025338987</c:v>
                </c:pt>
                <c:pt idx="28">
                  <c:v>14045.362084850583</c:v>
                </c:pt>
                <c:pt idx="29">
                  <c:v>13678.956313187637</c:v>
                </c:pt>
                <c:pt idx="30">
                  <c:v>14132.219210257115</c:v>
                </c:pt>
                <c:pt idx="31">
                  <c:v>13895.240669657825</c:v>
                </c:pt>
                <c:pt idx="32">
                  <c:v>13621.386594537946</c:v>
                </c:pt>
                <c:pt idx="33">
                  <c:v>13660.122118867768</c:v>
                </c:pt>
                <c:pt idx="34">
                  <c:v>14216.659862217086</c:v>
                </c:pt>
                <c:pt idx="35">
                  <c:v>13933.524412132936</c:v>
                </c:pt>
                <c:pt idx="36">
                  <c:v>14294.908733655462</c:v>
                </c:pt>
                <c:pt idx="37">
                  <c:v>13331.498956756426</c:v>
                </c:pt>
                <c:pt idx="38">
                  <c:v>14349.161770548084</c:v>
                </c:pt>
                <c:pt idx="39">
                  <c:v>13973.35495122987</c:v>
                </c:pt>
                <c:pt idx="40">
                  <c:v>14264.795190191575</c:v>
                </c:pt>
                <c:pt idx="41">
                  <c:v>13892.66499819648</c:v>
                </c:pt>
                <c:pt idx="42">
                  <c:v>14345.449051013424</c:v>
                </c:pt>
                <c:pt idx="43">
                  <c:v>14104.894929274127</c:v>
                </c:pt>
                <c:pt idx="44">
                  <c:v>13826.90888733718</c:v>
                </c:pt>
                <c:pt idx="45">
                  <c:v>13859.402956320067</c:v>
                </c:pt>
                <c:pt idx="46">
                  <c:v>14424.059756483326</c:v>
                </c:pt>
                <c:pt idx="47">
                  <c:v>14136.793781861094</c:v>
                </c:pt>
                <c:pt idx="48">
                  <c:v>14497.243759872048</c:v>
                </c:pt>
                <c:pt idx="49">
                  <c:v>13520.197551562489</c:v>
                </c:pt>
                <c:pt idx="50">
                  <c:v>14552.264712800128</c:v>
                </c:pt>
                <c:pt idx="51">
                  <c:v>14165.296888512517</c:v>
                </c:pt>
                <c:pt idx="52">
                  <c:v>14460.740432640638</c:v>
                </c:pt>
                <c:pt idx="53">
                  <c:v>14083.498555569042</c:v>
                </c:pt>
                <c:pt idx="54">
                  <c:v>14541.584159702172</c:v>
                </c:pt>
                <c:pt idx="55">
                  <c:v>14297.741112768193</c:v>
                </c:pt>
                <c:pt idx="56">
                  <c:v>14015.954365649042</c:v>
                </c:pt>
                <c:pt idx="57">
                  <c:v>14047.09736733009</c:v>
                </c:pt>
                <c:pt idx="58">
                  <c:v>14619.401172625061</c:v>
                </c:pt>
                <c:pt idx="59">
                  <c:v>14328.244827105909</c:v>
                </c:pt>
              </c:numCache>
            </c:numRef>
          </c:val>
        </c:ser>
        <c:ser>
          <c:idx val="1"/>
          <c:order val="1"/>
          <c:tx>
            <c:strRef>
              <c:f>'Gráfica 33'!$C$5</c:f>
              <c:strCache>
                <c:ptCount val="1"/>
                <c:pt idx="0">
                  <c:v>Comercial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'Gráfica 33'!$F$6:$F$65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33'!$C$6:$C$65</c:f>
              <c:numCache>
                <c:formatCode>_-* #,##0_-;\-* #,##0_-;_-* "-"??_-;_-@_-</c:formatCode>
                <c:ptCount val="60"/>
                <c:pt idx="0">
                  <c:v>4722.7782453353457</c:v>
                </c:pt>
                <c:pt idx="1">
                  <c:v>4404.4851508876809</c:v>
                </c:pt>
                <c:pt idx="2">
                  <c:v>4740.7024634715972</c:v>
                </c:pt>
                <c:pt idx="3">
                  <c:v>4614.2848656291762</c:v>
                </c:pt>
                <c:pt idx="4">
                  <c:v>4710.5243362910151</c:v>
                </c:pt>
                <c:pt idx="5">
                  <c:v>4587.6394085868415</c:v>
                </c:pt>
                <c:pt idx="6">
                  <c:v>4740.6275171121015</c:v>
                </c:pt>
                <c:pt idx="7">
                  <c:v>4661.1334918768653</c:v>
                </c:pt>
                <c:pt idx="8">
                  <c:v>4569.2696349077969</c:v>
                </c:pt>
                <c:pt idx="9">
                  <c:v>4584.5858544365256</c:v>
                </c:pt>
                <c:pt idx="10">
                  <c:v>4771.3700605670929</c:v>
                </c:pt>
                <c:pt idx="11">
                  <c:v>4676.3446451242544</c:v>
                </c:pt>
                <c:pt idx="12">
                  <c:v>4796.5120216098494</c:v>
                </c:pt>
                <c:pt idx="13">
                  <c:v>4473.2496166003548</c:v>
                </c:pt>
                <c:pt idx="14">
                  <c:v>4814.7160793280791</c:v>
                </c:pt>
                <c:pt idx="15">
                  <c:v>4691.8093797368729</c:v>
                </c:pt>
                <c:pt idx="16">
                  <c:v>4789.6657679532855</c:v>
                </c:pt>
                <c:pt idx="17">
                  <c:v>4664.7162528669187</c:v>
                </c:pt>
                <c:pt idx="18">
                  <c:v>4822.9082607308992</c:v>
                </c:pt>
                <c:pt idx="19">
                  <c:v>4742.0344967404044</c:v>
                </c:pt>
                <c:pt idx="20">
                  <c:v>4648.5762039216888</c:v>
                </c:pt>
                <c:pt idx="21">
                  <c:v>4666.9211325026545</c:v>
                </c:pt>
                <c:pt idx="22">
                  <c:v>4857.0598247391454</c:v>
                </c:pt>
                <c:pt idx="23">
                  <c:v>4760.3278333367216</c:v>
                </c:pt>
                <c:pt idx="24">
                  <c:v>4885.2647219688033</c:v>
                </c:pt>
                <c:pt idx="25">
                  <c:v>4556.0208013830188</c:v>
                </c:pt>
                <c:pt idx="26">
                  <c:v>4903.8056201395748</c:v>
                </c:pt>
                <c:pt idx="27">
                  <c:v>4780.6226756764036</c:v>
                </c:pt>
                <c:pt idx="28">
                  <c:v>4880.3314299338945</c:v>
                </c:pt>
                <c:pt idx="29">
                  <c:v>4753.0166912498271</c:v>
                </c:pt>
                <c:pt idx="30">
                  <c:v>4914.6991601161317</c:v>
                </c:pt>
                <c:pt idx="31">
                  <c:v>4832.2861846930246</c:v>
                </c:pt>
                <c:pt idx="32">
                  <c:v>4737.049168272476</c:v>
                </c:pt>
                <c:pt idx="33">
                  <c:v>4755.2817143178299</c:v>
                </c:pt>
                <c:pt idx="34">
                  <c:v>4949.0203742834901</c:v>
                </c:pt>
                <c:pt idx="35">
                  <c:v>4850.456919524866</c:v>
                </c:pt>
                <c:pt idx="36">
                  <c:v>4976.6350257859858</c:v>
                </c:pt>
                <c:pt idx="37">
                  <c:v>4641.2331754326287</c:v>
                </c:pt>
                <c:pt idx="38">
                  <c:v>4995.522698920925</c:v>
                </c:pt>
                <c:pt idx="39">
                  <c:v>4867.9336637941051</c:v>
                </c:pt>
                <c:pt idx="40">
                  <c:v>4969.4634506761749</c:v>
                </c:pt>
                <c:pt idx="41">
                  <c:v>4839.823496975032</c:v>
                </c:pt>
                <c:pt idx="42">
                  <c:v>5002.9127357375664</c:v>
                </c:pt>
                <c:pt idx="43">
                  <c:v>4919.0205358486628</c:v>
                </c:pt>
                <c:pt idx="44">
                  <c:v>4822.0741171887767</c:v>
                </c:pt>
                <c:pt idx="45">
                  <c:v>4839.3749796450966</c:v>
                </c:pt>
                <c:pt idx="46">
                  <c:v>5036.539749253765</c:v>
                </c:pt>
                <c:pt idx="47">
                  <c:v>4936.2332804634725</c:v>
                </c:pt>
                <c:pt idx="48">
                  <c:v>5064.009276260048</c:v>
                </c:pt>
                <c:pt idx="49">
                  <c:v>4722.7188113849516</c:v>
                </c:pt>
                <c:pt idx="50">
                  <c:v>5083.2285582581671</c:v>
                </c:pt>
                <c:pt idx="51">
                  <c:v>4952.6025686769062</c:v>
                </c:pt>
                <c:pt idx="52">
                  <c:v>5055.89828263646</c:v>
                </c:pt>
                <c:pt idx="53">
                  <c:v>4924.0034763290523</c:v>
                </c:pt>
                <c:pt idx="54">
                  <c:v>5089.3612651605963</c:v>
                </c:pt>
                <c:pt idx="55">
                  <c:v>5004.0194382856662</c:v>
                </c:pt>
                <c:pt idx="56">
                  <c:v>4905.3978204430896</c:v>
                </c:pt>
                <c:pt idx="57">
                  <c:v>4921.5339908243068</c:v>
                </c:pt>
                <c:pt idx="58">
                  <c:v>5122.0460651114836</c:v>
                </c:pt>
                <c:pt idx="59">
                  <c:v>5020.0366738724551</c:v>
                </c:pt>
              </c:numCache>
            </c:numRef>
          </c:val>
        </c:ser>
        <c:ser>
          <c:idx val="2"/>
          <c:order val="2"/>
          <c:tx>
            <c:strRef>
              <c:f>'Gráfica 33'!$D$5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'Gráfica 33'!$F$6:$F$65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33'!$D$6:$D$65</c:f>
              <c:numCache>
                <c:formatCode>_-* #,##0_-;\-* #,##0_-;_-* "-"??_-;_-@_-</c:formatCode>
                <c:ptCount val="60"/>
                <c:pt idx="0">
                  <c:v>1331.7631357873038</c:v>
                </c:pt>
                <c:pt idx="1">
                  <c:v>1331.7631357873038</c:v>
                </c:pt>
                <c:pt idx="2">
                  <c:v>1331.7631357873038</c:v>
                </c:pt>
                <c:pt idx="3">
                  <c:v>1343.8425918587582</c:v>
                </c:pt>
                <c:pt idx="4">
                  <c:v>1343.8425918587582</c:v>
                </c:pt>
                <c:pt idx="5">
                  <c:v>1343.8425918587582</c:v>
                </c:pt>
                <c:pt idx="6">
                  <c:v>1356.9555050813274</c:v>
                </c:pt>
                <c:pt idx="7">
                  <c:v>1356.9555050813274</c:v>
                </c:pt>
                <c:pt idx="8">
                  <c:v>1356.9555050813274</c:v>
                </c:pt>
                <c:pt idx="9">
                  <c:v>1369.2176949261795</c:v>
                </c:pt>
                <c:pt idx="10">
                  <c:v>1369.2176949261795</c:v>
                </c:pt>
                <c:pt idx="11">
                  <c:v>1369.2176949261795</c:v>
                </c:pt>
                <c:pt idx="12">
                  <c:v>1382.6704336378966</c:v>
                </c:pt>
                <c:pt idx="13">
                  <c:v>1382.6704336378966</c:v>
                </c:pt>
                <c:pt idx="14">
                  <c:v>1382.6704336378966</c:v>
                </c:pt>
                <c:pt idx="15">
                  <c:v>1395.2040253019645</c:v>
                </c:pt>
                <c:pt idx="16">
                  <c:v>1395.2040253019645</c:v>
                </c:pt>
                <c:pt idx="17">
                  <c:v>1395.2040253019645</c:v>
                </c:pt>
                <c:pt idx="18">
                  <c:v>1408.3008850479046</c:v>
                </c:pt>
                <c:pt idx="19">
                  <c:v>1408.3008850479046</c:v>
                </c:pt>
                <c:pt idx="20">
                  <c:v>1408.3008850479046</c:v>
                </c:pt>
                <c:pt idx="21">
                  <c:v>1420.7282511662988</c:v>
                </c:pt>
                <c:pt idx="22">
                  <c:v>1420.7282511662988</c:v>
                </c:pt>
                <c:pt idx="23">
                  <c:v>1420.7282511662988</c:v>
                </c:pt>
                <c:pt idx="24">
                  <c:v>1432.6035833086883</c:v>
                </c:pt>
                <c:pt idx="25">
                  <c:v>1432.6035833086883</c:v>
                </c:pt>
                <c:pt idx="26">
                  <c:v>1432.6035833086883</c:v>
                </c:pt>
                <c:pt idx="27">
                  <c:v>1442.1916993529062</c:v>
                </c:pt>
                <c:pt idx="28">
                  <c:v>1442.1916993529062</c:v>
                </c:pt>
                <c:pt idx="29">
                  <c:v>1442.1916993529062</c:v>
                </c:pt>
                <c:pt idx="30">
                  <c:v>1455.681839543985</c:v>
                </c:pt>
                <c:pt idx="31">
                  <c:v>1455.681839543985</c:v>
                </c:pt>
                <c:pt idx="32">
                  <c:v>1455.681839543985</c:v>
                </c:pt>
                <c:pt idx="33">
                  <c:v>1469.487343009999</c:v>
                </c:pt>
                <c:pt idx="34">
                  <c:v>1469.487343009999</c:v>
                </c:pt>
                <c:pt idx="35">
                  <c:v>1469.487343009999</c:v>
                </c:pt>
                <c:pt idx="36">
                  <c:v>1484.7584226778974</c:v>
                </c:pt>
                <c:pt idx="37">
                  <c:v>1484.7584226778974</c:v>
                </c:pt>
                <c:pt idx="38">
                  <c:v>1484.7584226778974</c:v>
                </c:pt>
                <c:pt idx="39">
                  <c:v>1499.9202865547786</c:v>
                </c:pt>
                <c:pt idx="40">
                  <c:v>1499.9202865547786</c:v>
                </c:pt>
                <c:pt idx="41">
                  <c:v>1499.9202865547786</c:v>
                </c:pt>
                <c:pt idx="42">
                  <c:v>1515.0819701824951</c:v>
                </c:pt>
                <c:pt idx="43">
                  <c:v>1515.0819701824951</c:v>
                </c:pt>
                <c:pt idx="44">
                  <c:v>1515.0819701824951</c:v>
                </c:pt>
                <c:pt idx="45">
                  <c:v>1528.8390692592577</c:v>
                </c:pt>
                <c:pt idx="46">
                  <c:v>1528.8390692592577</c:v>
                </c:pt>
                <c:pt idx="47">
                  <c:v>1528.8390692592577</c:v>
                </c:pt>
                <c:pt idx="48">
                  <c:v>1541.7309084509836</c:v>
                </c:pt>
                <c:pt idx="49">
                  <c:v>1541.7309084509836</c:v>
                </c:pt>
                <c:pt idx="50">
                  <c:v>1541.7309084509836</c:v>
                </c:pt>
                <c:pt idx="51">
                  <c:v>1553.8462682659342</c:v>
                </c:pt>
                <c:pt idx="52">
                  <c:v>1553.8462682659342</c:v>
                </c:pt>
                <c:pt idx="53">
                  <c:v>1553.8462682659342</c:v>
                </c:pt>
                <c:pt idx="54">
                  <c:v>1560.4218308204131</c:v>
                </c:pt>
                <c:pt idx="55">
                  <c:v>1560.4218308204131</c:v>
                </c:pt>
                <c:pt idx="56">
                  <c:v>1560.4218308204131</c:v>
                </c:pt>
                <c:pt idx="57">
                  <c:v>1567.1183753017342</c:v>
                </c:pt>
                <c:pt idx="58">
                  <c:v>1567.1183753017342</c:v>
                </c:pt>
                <c:pt idx="59">
                  <c:v>1567.1183753017342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19344"/>
        <c:axId val="-91313904"/>
      </c:areaChart>
      <c:lineChart>
        <c:grouping val="standard"/>
        <c:varyColors val="0"/>
        <c:ser>
          <c:idx val="3"/>
          <c:order val="3"/>
          <c:tx>
            <c:v>Oferta baja</c:v>
          </c:tx>
          <c:spPr>
            <a:ln w="28575" cap="rnd">
              <a:solidFill>
                <a:srgbClr val="FF1D1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 33'!$F$6:$F$65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33'!$G$6:$G$65</c:f>
              <c:numCache>
                <c:formatCode>_-* #,##0_-;\-* #,##0_-;_-* "-"??_-;_-@_-</c:formatCode>
                <c:ptCount val="60"/>
                <c:pt idx="0">
                  <c:v>18296.03427692195</c:v>
                </c:pt>
                <c:pt idx="1">
                  <c:v>17895.527105259305</c:v>
                </c:pt>
                <c:pt idx="2">
                  <c:v>17470.633727788751</c:v>
                </c:pt>
                <c:pt idx="3">
                  <c:v>17678.168707482993</c:v>
                </c:pt>
                <c:pt idx="4">
                  <c:v>17569.795918367345</c:v>
                </c:pt>
                <c:pt idx="5">
                  <c:v>18047.65736961451</c:v>
                </c:pt>
                <c:pt idx="6">
                  <c:v>16834.346485260769</c:v>
                </c:pt>
                <c:pt idx="7">
                  <c:v>17124.071871227181</c:v>
                </c:pt>
                <c:pt idx="8">
                  <c:v>16802.738922605273</c:v>
                </c:pt>
                <c:pt idx="9">
                  <c:v>16638.591949263708</c:v>
                </c:pt>
                <c:pt idx="10">
                  <c:v>16966.605359795081</c:v>
                </c:pt>
                <c:pt idx="11">
                  <c:v>16868.863473025398</c:v>
                </c:pt>
                <c:pt idx="12">
                  <c:v>16717.521768707476</c:v>
                </c:pt>
                <c:pt idx="13">
                  <c:v>17125.314321137026</c:v>
                </c:pt>
                <c:pt idx="14">
                  <c:v>18157.75775303855</c:v>
                </c:pt>
                <c:pt idx="15">
                  <c:v>16357.538122322916</c:v>
                </c:pt>
                <c:pt idx="16">
                  <c:v>17148.172644273029</c:v>
                </c:pt>
                <c:pt idx="17">
                  <c:v>17184.021019352393</c:v>
                </c:pt>
                <c:pt idx="18">
                  <c:v>17081.28666098505</c:v>
                </c:pt>
                <c:pt idx="19">
                  <c:v>16128.335686799543</c:v>
                </c:pt>
                <c:pt idx="20">
                  <c:v>15924.248956245819</c:v>
                </c:pt>
                <c:pt idx="21">
                  <c:v>16819.323943375512</c:v>
                </c:pt>
                <c:pt idx="22">
                  <c:v>16282.506331053075</c:v>
                </c:pt>
                <c:pt idx="23">
                  <c:v>17048.388398749659</c:v>
                </c:pt>
                <c:pt idx="24">
                  <c:v>16906.702380803639</c:v>
                </c:pt>
                <c:pt idx="25">
                  <c:v>16851.398928538416</c:v>
                </c:pt>
                <c:pt idx="26">
                  <c:v>14448.142960758292</c:v>
                </c:pt>
                <c:pt idx="27">
                  <c:v>14857.117547906892</c:v>
                </c:pt>
                <c:pt idx="28">
                  <c:v>14842.751619717705</c:v>
                </c:pt>
                <c:pt idx="29">
                  <c:v>14890.58502518256</c:v>
                </c:pt>
                <c:pt idx="30">
                  <c:v>14715.677939763058</c:v>
                </c:pt>
                <c:pt idx="31">
                  <c:v>14772.536339672353</c:v>
                </c:pt>
                <c:pt idx="32">
                  <c:v>14498.0200433685</c:v>
                </c:pt>
                <c:pt idx="33">
                  <c:v>14562.809958094564</c:v>
                </c:pt>
                <c:pt idx="34">
                  <c:v>14998.62527273358</c:v>
                </c:pt>
                <c:pt idx="35">
                  <c:v>14978.638497867803</c:v>
                </c:pt>
                <c:pt idx="36">
                  <c:v>13829.250546044239</c:v>
                </c:pt>
                <c:pt idx="37">
                  <c:v>13973.529068881946</c:v>
                </c:pt>
                <c:pt idx="38">
                  <c:v>13827.237847631539</c:v>
                </c:pt>
                <c:pt idx="39">
                  <c:v>13977.419909038683</c:v>
                </c:pt>
                <c:pt idx="40">
                  <c:v>14211.853015614648</c:v>
                </c:pt>
                <c:pt idx="41">
                  <c:v>13970.121269582898</c:v>
                </c:pt>
                <c:pt idx="42">
                  <c:v>14090.758457791515</c:v>
                </c:pt>
                <c:pt idx="43">
                  <c:v>14547.084981089007</c:v>
                </c:pt>
                <c:pt idx="44">
                  <c:v>14705.410838743896</c:v>
                </c:pt>
                <c:pt idx="45">
                  <c:v>14732.315820091273</c:v>
                </c:pt>
                <c:pt idx="46">
                  <c:v>14529.369568902626</c:v>
                </c:pt>
                <c:pt idx="47">
                  <c:v>14277.232826893995</c:v>
                </c:pt>
                <c:pt idx="48">
                  <c:v>14295.442811533012</c:v>
                </c:pt>
                <c:pt idx="49">
                  <c:v>14700.021107613353</c:v>
                </c:pt>
                <c:pt idx="50">
                  <c:v>16415.835328539815</c:v>
                </c:pt>
                <c:pt idx="51">
                  <c:v>14527.308418694798</c:v>
                </c:pt>
                <c:pt idx="52">
                  <c:v>14117.454677198199</c:v>
                </c:pt>
                <c:pt idx="53">
                  <c:v>14224.50070894423</c:v>
                </c:pt>
                <c:pt idx="54">
                  <c:v>14106.82542549752</c:v>
                </c:pt>
                <c:pt idx="55">
                  <c:v>14211.341064441267</c:v>
                </c:pt>
                <c:pt idx="56">
                  <c:v>14092.295493524729</c:v>
                </c:pt>
                <c:pt idx="57">
                  <c:v>14197.024964668024</c:v>
                </c:pt>
                <c:pt idx="58">
                  <c:v>14080.694132980514</c:v>
                </c:pt>
                <c:pt idx="59">
                  <c:v>14187.117708432197</c:v>
                </c:pt>
              </c:numCache>
            </c:numRef>
          </c:val>
          <c:smooth val="0"/>
        </c:ser>
        <c:ser>
          <c:idx val="4"/>
          <c:order val="4"/>
          <c:tx>
            <c:v>Oferta base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'Gráfica 33'!$F$6:$F$65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33'!$H$6:$H$65</c:f>
              <c:numCache>
                <c:formatCode>_-* #,##0_-;\-* #,##0_-;_-* "-"??_-;_-@_-</c:formatCode>
                <c:ptCount val="60"/>
                <c:pt idx="0">
                  <c:v>21793.358358554604</c:v>
                </c:pt>
                <c:pt idx="1">
                  <c:v>21392.851186891956</c:v>
                </c:pt>
                <c:pt idx="2">
                  <c:v>20794.988829829566</c:v>
                </c:pt>
                <c:pt idx="3">
                  <c:v>20991.156462585033</c:v>
                </c:pt>
                <c:pt idx="4">
                  <c:v>20961.836734693879</c:v>
                </c:pt>
                <c:pt idx="5">
                  <c:v>21445.02267573696</c:v>
                </c:pt>
                <c:pt idx="6">
                  <c:v>19977.607709750566</c:v>
                </c:pt>
                <c:pt idx="7">
                  <c:v>20329.100442655756</c:v>
                </c:pt>
                <c:pt idx="8">
                  <c:v>19976.565453217518</c:v>
                </c:pt>
                <c:pt idx="9">
                  <c:v>19747.840928855545</c:v>
                </c:pt>
                <c:pt idx="10">
                  <c:v>20114.256380203242</c:v>
                </c:pt>
                <c:pt idx="11">
                  <c:v>20030.220615882543</c:v>
                </c:pt>
                <c:pt idx="12">
                  <c:v>19850.850340136054</c:v>
                </c:pt>
                <c:pt idx="13">
                  <c:v>20321.926566034985</c:v>
                </c:pt>
                <c:pt idx="14">
                  <c:v>21604.541426507938</c:v>
                </c:pt>
                <c:pt idx="15">
                  <c:v>19291.517714159654</c:v>
                </c:pt>
                <c:pt idx="16">
                  <c:v>20267.448154477115</c:v>
                </c:pt>
                <c:pt idx="17">
                  <c:v>20281.057754046276</c:v>
                </c:pt>
                <c:pt idx="18">
                  <c:v>20169.007069148312</c:v>
                </c:pt>
                <c:pt idx="19">
                  <c:v>18990.770380677095</c:v>
                </c:pt>
                <c:pt idx="20">
                  <c:v>18769.393854205002</c:v>
                </c:pt>
                <c:pt idx="21">
                  <c:v>19839.362718885714</c:v>
                </c:pt>
                <c:pt idx="22">
                  <c:v>19215.865514726545</c:v>
                </c:pt>
                <c:pt idx="23">
                  <c:v>20122.25370487211</c:v>
                </c:pt>
                <c:pt idx="24">
                  <c:v>19946.600339987315</c:v>
                </c:pt>
                <c:pt idx="25">
                  <c:v>19849.174438742495</c:v>
                </c:pt>
                <c:pt idx="26">
                  <c:v>17353.959287288904</c:v>
                </c:pt>
                <c:pt idx="27">
                  <c:v>17816.71142545791</c:v>
                </c:pt>
                <c:pt idx="28">
                  <c:v>17837.214885023826</c:v>
                </c:pt>
                <c:pt idx="29">
                  <c:v>17862.042168039701</c:v>
                </c:pt>
                <c:pt idx="30">
                  <c:v>17681.12896017122</c:v>
                </c:pt>
                <c:pt idx="31">
                  <c:v>17739.438380488682</c:v>
                </c:pt>
                <c:pt idx="32">
                  <c:v>17444.632288266461</c:v>
                </c:pt>
                <c:pt idx="33">
                  <c:v>17484.975264217013</c:v>
                </c:pt>
                <c:pt idx="34">
                  <c:v>18047.882415590724</c:v>
                </c:pt>
                <c:pt idx="35">
                  <c:v>18005.689518275969</c:v>
                </c:pt>
                <c:pt idx="36">
                  <c:v>16675.915852166683</c:v>
                </c:pt>
                <c:pt idx="37">
                  <c:v>16825.284170922761</c:v>
                </c:pt>
                <c:pt idx="38">
                  <c:v>16673.62560273358</c:v>
                </c:pt>
                <c:pt idx="39">
                  <c:v>16820.601541691743</c:v>
                </c:pt>
                <c:pt idx="40">
                  <c:v>17131.463219696278</c:v>
                </c:pt>
                <c:pt idx="41">
                  <c:v>16811.860045093104</c:v>
                </c:pt>
                <c:pt idx="42">
                  <c:v>16983.946212893556</c:v>
                </c:pt>
                <c:pt idx="43">
                  <c:v>17516.433960680843</c:v>
                </c:pt>
                <c:pt idx="44">
                  <c:v>17733.67410405002</c:v>
                </c:pt>
                <c:pt idx="45">
                  <c:v>17742.477044581072</c:v>
                </c:pt>
                <c:pt idx="46">
                  <c:v>17519.138956657727</c:v>
                </c:pt>
                <c:pt idx="47">
                  <c:v>17187.64711260828</c:v>
                </c:pt>
                <c:pt idx="48">
                  <c:v>17234.014240104443</c:v>
                </c:pt>
                <c:pt idx="49">
                  <c:v>17700.808862715392</c:v>
                </c:pt>
                <c:pt idx="50">
                  <c:v>19820.000634662265</c:v>
                </c:pt>
                <c:pt idx="51">
                  <c:v>17526.204337062147</c:v>
                </c:pt>
                <c:pt idx="52">
                  <c:v>17051.340391483918</c:v>
                </c:pt>
                <c:pt idx="53">
                  <c:v>17157.066015066684</c:v>
                </c:pt>
                <c:pt idx="54">
                  <c:v>17038.517262232217</c:v>
                </c:pt>
                <c:pt idx="55">
                  <c:v>17141.957390971882</c:v>
                </c:pt>
                <c:pt idx="56">
                  <c:v>17020.932228218611</c:v>
                </c:pt>
                <c:pt idx="57">
                  <c:v>17124.633127933332</c:v>
                </c:pt>
                <c:pt idx="58">
                  <c:v>17006.918622776433</c:v>
                </c:pt>
                <c:pt idx="59">
                  <c:v>17112.683014554648</c:v>
                </c:pt>
              </c:numCache>
            </c:numRef>
          </c:val>
          <c:smooth val="0"/>
        </c:ser>
        <c:ser>
          <c:idx val="5"/>
          <c:order val="5"/>
          <c:tx>
            <c:v>Oferta alto</c:v>
          </c:tx>
          <c:spPr>
            <a:ln w="28575" cap="rnd">
              <a:solidFill>
                <a:srgbClr val="FF5757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 33'!$F$6:$F$65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33'!$I$6:$I$65</c:f>
              <c:numCache>
                <c:formatCode>_-* #,##0_-;\-* #,##0_-;_-* "-"??_-;_-@_-</c:formatCode>
                <c:ptCount val="60"/>
                <c:pt idx="0">
                  <c:v>24098.724949635478</c:v>
                </c:pt>
                <c:pt idx="1">
                  <c:v>23811.596462780089</c:v>
                </c:pt>
                <c:pt idx="2">
                  <c:v>23779.414377826542</c:v>
                </c:pt>
                <c:pt idx="3">
                  <c:v>23779.436885865456</c:v>
                </c:pt>
                <c:pt idx="4">
                  <c:v>23946.262282690855</c:v>
                </c:pt>
                <c:pt idx="5">
                  <c:v>24316.069538926684</c:v>
                </c:pt>
                <c:pt idx="6">
                  <c:v>24180.831443688588</c:v>
                </c:pt>
                <c:pt idx="7">
                  <c:v>24422.602868715785</c:v>
                </c:pt>
                <c:pt idx="8">
                  <c:v>24066.410502348281</c:v>
                </c:pt>
                <c:pt idx="9">
                  <c:v>23954.72203972283</c:v>
                </c:pt>
                <c:pt idx="10">
                  <c:v>24204.101429334005</c:v>
                </c:pt>
                <c:pt idx="11">
                  <c:v>24237.101726749828</c:v>
                </c:pt>
                <c:pt idx="12">
                  <c:v>24167.452758881333</c:v>
                </c:pt>
                <c:pt idx="13">
                  <c:v>24517.05182248677</c:v>
                </c:pt>
                <c:pt idx="14">
                  <c:v>25921.143845253213</c:v>
                </c:pt>
                <c:pt idx="15">
                  <c:v>23494.741448097669</c:v>
                </c:pt>
                <c:pt idx="16">
                  <c:v>24584.05057322239</c:v>
                </c:pt>
                <c:pt idx="17">
                  <c:v>24484.281487984295</c:v>
                </c:pt>
                <c:pt idx="18">
                  <c:v>24485.609487893587</c:v>
                </c:pt>
                <c:pt idx="19">
                  <c:v>23197.65149154438</c:v>
                </c:pt>
                <c:pt idx="20">
                  <c:v>23085.99627295028</c:v>
                </c:pt>
                <c:pt idx="21">
                  <c:v>24046.243829752999</c:v>
                </c:pt>
                <c:pt idx="22">
                  <c:v>23532.467933471817</c:v>
                </c:pt>
                <c:pt idx="23">
                  <c:v>24329.134815739395</c:v>
                </c:pt>
                <c:pt idx="24">
                  <c:v>28206.059901589731</c:v>
                </c:pt>
                <c:pt idx="25">
                  <c:v>27991.345705716722</c:v>
                </c:pt>
                <c:pt idx="26">
                  <c:v>27551.060572247326</c:v>
                </c:pt>
                <c:pt idx="27">
                  <c:v>27892.33554812285</c:v>
                </c:pt>
                <c:pt idx="28">
                  <c:v>28034.316169982259</c:v>
                </c:pt>
                <c:pt idx="29">
                  <c:v>27945.764768190871</c:v>
                </c:pt>
                <c:pt idx="30">
                  <c:v>27878.230245129649</c:v>
                </c:pt>
                <c:pt idx="31">
                  <c:v>27823.160980639852</c:v>
                </c:pt>
                <c:pt idx="32">
                  <c:v>27641.733573224887</c:v>
                </c:pt>
                <c:pt idx="33">
                  <c:v>27572.35524129745</c:v>
                </c:pt>
                <c:pt idx="34">
                  <c:v>28244.983700549146</c:v>
                </c:pt>
                <c:pt idx="35">
                  <c:v>28093.069495356405</c:v>
                </c:pt>
                <c:pt idx="36">
                  <c:v>27186.429835537809</c:v>
                </c:pt>
                <c:pt idx="37">
                  <c:v>27214.320992000401</c:v>
                </c:pt>
                <c:pt idx="38">
                  <c:v>27184.139586104706</c:v>
                </c:pt>
                <c:pt idx="39">
                  <c:v>27217.736840255613</c:v>
                </c:pt>
                <c:pt idx="40">
                  <c:v>27641.977203067407</c:v>
                </c:pt>
                <c:pt idx="41">
                  <c:v>27208.995343656974</c:v>
                </c:pt>
                <c:pt idx="42">
                  <c:v>27494.460196264685</c:v>
                </c:pt>
                <c:pt idx="43">
                  <c:v>27917.226636173982</c:v>
                </c:pt>
                <c:pt idx="44">
                  <c:v>28244.188087421146</c:v>
                </c:pt>
                <c:pt idx="45">
                  <c:v>28143.269720074208</c:v>
                </c:pt>
                <c:pt idx="46">
                  <c:v>28029.652940028856</c:v>
                </c:pt>
                <c:pt idx="47">
                  <c:v>27588.439788101419</c:v>
                </c:pt>
                <c:pt idx="48">
                  <c:v>27744.528223475569</c:v>
                </c:pt>
                <c:pt idx="49">
                  <c:v>28089.845683793032</c:v>
                </c:pt>
                <c:pt idx="50">
                  <c:v>30330.514618033394</c:v>
                </c:pt>
                <c:pt idx="51">
                  <c:v>27923.33963562602</c:v>
                </c:pt>
                <c:pt idx="52">
                  <c:v>27561.85437485504</c:v>
                </c:pt>
                <c:pt idx="53">
                  <c:v>27554.201313630554</c:v>
                </c:pt>
                <c:pt idx="54">
                  <c:v>27549.031245603339</c:v>
                </c:pt>
                <c:pt idx="55">
                  <c:v>27542.750066465022</c:v>
                </c:pt>
                <c:pt idx="56">
                  <c:v>27531.446211589737</c:v>
                </c:pt>
                <c:pt idx="57">
                  <c:v>27525.425803426471</c:v>
                </c:pt>
                <c:pt idx="58">
                  <c:v>27517.432606147562</c:v>
                </c:pt>
                <c:pt idx="59">
                  <c:v>27513.475690047788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319344"/>
        <c:axId val="-91313904"/>
      </c:lineChart>
      <c:dateAx>
        <c:axId val="-91319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3904"/>
        <c:crosses val="autoZero"/>
        <c:auto val="1"/>
        <c:lblOffset val="100"/>
        <c:baseTimeUnit val="months"/>
      </c:dateAx>
      <c:valAx>
        <c:axId val="-913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31800766283531E-3"/>
              <c:y val="0.3664382352941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9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36992337164752"/>
          <c:y val="0.86615098039215688"/>
          <c:w val="0.81668141762452107"/>
          <c:h val="0.10894705882352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4941019811349"/>
          <c:y val="5.6577077878570442E-2"/>
          <c:w val="0.78220018582505901"/>
          <c:h val="0.75785664051548396"/>
        </c:manualLayout>
      </c:layout>
      <c:barChart>
        <c:barDir val="col"/>
        <c:grouping val="stacked"/>
        <c:varyColors val="0"/>
        <c:ser>
          <c:idx val="0"/>
          <c:order val="0"/>
          <c:tx>
            <c:v>Transportado por ducto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'Gráfica 34'!$A$5:$A$15</c:f>
              <c:numCache>
                <c:formatCode>mmm\-yy</c:formatCode>
                <c:ptCount val="11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</c:numCache>
            </c:numRef>
          </c:cat>
          <c:val>
            <c:numRef>
              <c:f>'Gráfica 34'!$B$5:$B$15</c:f>
              <c:numCache>
                <c:formatCode>_-* #,##0_-;\-* #,##0_-;_-* "-"??_-;_-@_-</c:formatCode>
                <c:ptCount val="11"/>
                <c:pt idx="0">
                  <c:v>7319.2857142857147</c:v>
                </c:pt>
                <c:pt idx="1">
                  <c:v>7520.3870967741932</c:v>
                </c:pt>
                <c:pt idx="2">
                  <c:v>7567.4</c:v>
                </c:pt>
                <c:pt idx="3">
                  <c:v>5520.9677419354839</c:v>
                </c:pt>
                <c:pt idx="4">
                  <c:v>5880.7333333333336</c:v>
                </c:pt>
                <c:pt idx="5">
                  <c:v>5388.8709677419356</c:v>
                </c:pt>
                <c:pt idx="6">
                  <c:v>5664</c:v>
                </c:pt>
                <c:pt idx="7">
                  <c:v>4360.9333333333334</c:v>
                </c:pt>
                <c:pt idx="8">
                  <c:v>6129.0322580645161</c:v>
                </c:pt>
                <c:pt idx="9">
                  <c:v>3560.3666666666668</c:v>
                </c:pt>
                <c:pt idx="10">
                  <c:v>5589.5806451612907</c:v>
                </c:pt>
              </c:numCache>
            </c:numRef>
          </c:val>
        </c:ser>
        <c:ser>
          <c:idx val="1"/>
          <c:order val="1"/>
          <c:tx>
            <c:v>Transportado por otro medio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'Gráfica 34'!$A$5:$A$15</c:f>
              <c:numCache>
                <c:formatCode>mmm\-yy</c:formatCode>
                <c:ptCount val="11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</c:numCache>
            </c:numRef>
          </c:cat>
          <c:val>
            <c:numRef>
              <c:f>'Gráfica 34'!$C$5:$C$15</c:f>
              <c:numCache>
                <c:formatCode>_-* #,##0_-;\-* #,##0_-;_-* "-"??_-;_-@_-</c:formatCode>
                <c:ptCount val="11"/>
                <c:pt idx="0">
                  <c:v>9941.9745502645492</c:v>
                </c:pt>
                <c:pt idx="1">
                  <c:v>11428.246648501692</c:v>
                </c:pt>
                <c:pt idx="2">
                  <c:v>10322.767286470144</c:v>
                </c:pt>
                <c:pt idx="3">
                  <c:v>12728.876857459825</c:v>
                </c:pt>
                <c:pt idx="4">
                  <c:v>13090.451700680271</c:v>
                </c:pt>
                <c:pt idx="5">
                  <c:v>13610.312395825709</c:v>
                </c:pt>
                <c:pt idx="6">
                  <c:v>12789.031031746032</c:v>
                </c:pt>
                <c:pt idx="7">
                  <c:v>15961.233733938017</c:v>
                </c:pt>
                <c:pt idx="8">
                  <c:v>13247.314797868967</c:v>
                </c:pt>
                <c:pt idx="9">
                  <c:v>17273.757260015118</c:v>
                </c:pt>
                <c:pt idx="10">
                  <c:v>12986.847174188668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319888"/>
        <c:axId val="-91313360"/>
      </c:barChart>
      <c:barChart>
        <c:barDir val="col"/>
        <c:grouping val="stacked"/>
        <c:varyColors val="0"/>
        <c:ser>
          <c:idx val="2"/>
          <c:order val="2"/>
          <c:tx>
            <c:strRef>
              <c:f>'Gráfica 34'!$H$4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34'!$A$5:$A$15</c:f>
              <c:numCache>
                <c:formatCode>mmm\-yy</c:formatCode>
                <c:ptCount val="11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</c:numCache>
            </c:numRef>
          </c:cat>
          <c:val>
            <c:numRef>
              <c:f>'Gráfica 34'!$E$5:$E$15</c:f>
              <c:numCache>
                <c:formatCode>0%</c:formatCode>
                <c:ptCount val="11"/>
                <c:pt idx="0">
                  <c:v>0.42402962484248347</c:v>
                </c:pt>
                <c:pt idx="1">
                  <c:v>0.39688281476489634</c:v>
                </c:pt>
                <c:pt idx="2">
                  <c:v>0.42299213186916496</c:v>
                </c:pt>
                <c:pt idx="3">
                  <c:v>0.3025213563801204</c:v>
                </c:pt>
                <c:pt idx="4">
                  <c:v>0.30998239291798141</c:v>
                </c:pt>
                <c:pt idx="5">
                  <c:v>0.28363697873854404</c:v>
                </c:pt>
                <c:pt idx="6">
                  <c:v>0.30694144448442251</c:v>
                </c:pt>
                <c:pt idx="7">
                  <c:v>0.21458997551282674</c:v>
                </c:pt>
                <c:pt idx="8">
                  <c:v>0.316315156844162</c:v>
                </c:pt>
                <c:pt idx="9">
                  <c:v>0.17089111494181847</c:v>
                </c:pt>
                <c:pt idx="10">
                  <c:v>0.30089642096522762</c:v>
                </c:pt>
              </c:numCache>
            </c:numRef>
          </c:val>
        </c:ser>
        <c:ser>
          <c:idx val="3"/>
          <c:order val="3"/>
          <c:tx>
            <c:strRef>
              <c:f>'Gráfica 34'!$J$4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34'!$A$5:$A$15</c:f>
              <c:numCache>
                <c:formatCode>mmm\-yy</c:formatCode>
                <c:ptCount val="11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</c:numCache>
            </c:numRef>
          </c:cat>
          <c:val>
            <c:numRef>
              <c:f>'Gráfica 34'!$F$5:$F$15</c:f>
              <c:numCache>
                <c:formatCode>0%</c:formatCode>
                <c:ptCount val="11"/>
                <c:pt idx="0">
                  <c:v>0.57597037515751648</c:v>
                </c:pt>
                <c:pt idx="1">
                  <c:v>0.6031171852351036</c:v>
                </c:pt>
                <c:pt idx="2">
                  <c:v>0.57700786813083504</c:v>
                </c:pt>
                <c:pt idx="3">
                  <c:v>0.69747864361987966</c:v>
                </c:pt>
                <c:pt idx="4">
                  <c:v>0.69001760708201854</c:v>
                </c:pt>
                <c:pt idx="5">
                  <c:v>0.71636302126145601</c:v>
                </c:pt>
                <c:pt idx="6">
                  <c:v>0.69305855551557749</c:v>
                </c:pt>
                <c:pt idx="7">
                  <c:v>0.78541002448717323</c:v>
                </c:pt>
                <c:pt idx="8">
                  <c:v>0.683684843155838</c:v>
                </c:pt>
                <c:pt idx="9">
                  <c:v>0.82910888505818159</c:v>
                </c:pt>
                <c:pt idx="10">
                  <c:v>0.69910357903477238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318256"/>
        <c:axId val="-91318800"/>
      </c:barChart>
      <c:dateAx>
        <c:axId val="-9131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3360"/>
        <c:crosses val="autoZero"/>
        <c:auto val="1"/>
        <c:lblOffset val="100"/>
        <c:baseTimeUnit val="months"/>
      </c:dateAx>
      <c:valAx>
        <c:axId val="-9131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0875475802066341E-2"/>
              <c:y val="0.39259146182101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9888"/>
        <c:crosses val="autoZero"/>
        <c:crossBetween val="between"/>
      </c:valAx>
      <c:valAx>
        <c:axId val="-91318800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8256"/>
        <c:crosses val="max"/>
        <c:crossBetween val="between"/>
      </c:valAx>
      <c:dateAx>
        <c:axId val="-91318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-91318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7901313810083"/>
          <c:y val="3.9699264516927943E-2"/>
          <c:w val="0.84774157733960165"/>
          <c:h val="0.72473739205143506"/>
        </c:manualLayout>
      </c:layout>
      <c:areaChart>
        <c:grouping val="stacked"/>
        <c:varyColors val="0"/>
        <c:ser>
          <c:idx val="2"/>
          <c:order val="0"/>
          <c:tx>
            <c:v>Residencial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'Gráfica 35'!$A$5:$A$35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35'!$C$5:$C$35</c:f>
              <c:numCache>
                <c:formatCode>_-* #,##0_-;\-* #,##0_-;_-* "-"??_-;_-@_-</c:formatCode>
                <c:ptCount val="31"/>
                <c:pt idx="0">
                  <c:v>15226.815083233478</c:v>
                </c:pt>
                <c:pt idx="1">
                  <c:v>15425.694918494182</c:v>
                </c:pt>
                <c:pt idx="2">
                  <c:v>15031.047035238504</c:v>
                </c:pt>
                <c:pt idx="3">
                  <c:v>14239.362676145771</c:v>
                </c:pt>
                <c:pt idx="4">
                  <c:v>13868.125301084568</c:v>
                </c:pt>
                <c:pt idx="5">
                  <c:v>13296.980237150414</c:v>
                </c:pt>
                <c:pt idx="6">
                  <c:v>13273.146210317458</c:v>
                </c:pt>
                <c:pt idx="7">
                  <c:v>12265.92035840262</c:v>
                </c:pt>
                <c:pt idx="8">
                  <c:v>12067.996793587803</c:v>
                </c:pt>
                <c:pt idx="9">
                  <c:v>12079.560550201562</c:v>
                </c:pt>
                <c:pt idx="10">
                  <c:v>12131.323902431343</c:v>
                </c:pt>
                <c:pt idx="11">
                  <c:v>12207.151709813554</c:v>
                </c:pt>
                <c:pt idx="12">
                  <c:v>12235.454128558829</c:v>
                </c:pt>
                <c:pt idx="13">
                  <c:v>13058.422367405785</c:v>
                </c:pt>
                <c:pt idx="14">
                  <c:v>13266.673613360786</c:v>
                </c:pt>
                <c:pt idx="15">
                  <c:v>13492.278436102215</c:v>
                </c:pt>
                <c:pt idx="16">
                  <c:v>13700.079140189648</c:v>
                </c:pt>
                <c:pt idx="17">
                  <c:v>13888.805627506981</c:v>
                </c:pt>
                <c:pt idx="18">
                  <c:v>14067.155216150206</c:v>
                </c:pt>
                <c:pt idx="19">
                  <c:v>14209.520497097343</c:v>
                </c:pt>
                <c:pt idx="20">
                  <c:v>14331.145957455939</c:v>
                </c:pt>
                <c:pt idx="21">
                  <c:v>14441.10110992161</c:v>
                </c:pt>
                <c:pt idx="22">
                  <c:v>14588.506273278501</c:v>
                </c:pt>
                <c:pt idx="23">
                  <c:v>14778.786500692971</c:v>
                </c:pt>
                <c:pt idx="24">
                  <c:v>15043.639952331725</c:v>
                </c:pt>
                <c:pt idx="25">
                  <c:v>15374.511466451093</c:v>
                </c:pt>
                <c:pt idx="26">
                  <c:v>15726.285430103977</c:v>
                </c:pt>
                <c:pt idx="27">
                  <c:v>16058.177631420052</c:v>
                </c:pt>
                <c:pt idx="28">
                  <c:v>16375.971833790833</c:v>
                </c:pt>
                <c:pt idx="29">
                  <c:v>16617.839054829481</c:v>
                </c:pt>
                <c:pt idx="30">
                  <c:v>16692.278824092591</c:v>
                </c:pt>
              </c:numCache>
            </c:numRef>
          </c:val>
        </c:ser>
        <c:ser>
          <c:idx val="3"/>
          <c:order val="1"/>
          <c:tx>
            <c:v>Comercial</c:v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'Gráfica 35'!$A$5:$A$35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35'!$D$5:$D$35</c:f>
              <c:numCache>
                <c:formatCode>_-* #,##0_-;\-* #,##0_-;_-* "-"??_-;_-@_-</c:formatCode>
                <c:ptCount val="31"/>
                <c:pt idx="0">
                  <c:v>5376.2022022827168</c:v>
                </c:pt>
                <c:pt idx="1">
                  <c:v>5389.6329033488755</c:v>
                </c:pt>
                <c:pt idx="2">
                  <c:v>5207.4783594169849</c:v>
                </c:pt>
                <c:pt idx="3">
                  <c:v>4881.1871001070367</c:v>
                </c:pt>
                <c:pt idx="4">
                  <c:v>4775.6209859845931</c:v>
                </c:pt>
                <c:pt idx="5">
                  <c:v>4479.6460859158478</c:v>
                </c:pt>
                <c:pt idx="6">
                  <c:v>4438.3653076971541</c:v>
                </c:pt>
                <c:pt idx="7">
                  <c:v>4103.3346885235569</c:v>
                </c:pt>
                <c:pt idx="8">
                  <c:v>4091.7073944948347</c:v>
                </c:pt>
                <c:pt idx="9">
                  <c:v>4432.7858506550756</c:v>
                </c:pt>
                <c:pt idx="10">
                  <c:v>4725.5076684933238</c:v>
                </c:pt>
                <c:pt idx="11">
                  <c:v>4680.6740284076595</c:v>
                </c:pt>
                <c:pt idx="12">
                  <c:v>5078.8086734693879</c:v>
                </c:pt>
                <c:pt idx="13">
                  <c:v>4648.6454728521912</c:v>
                </c:pt>
                <c:pt idx="14">
                  <c:v>4727.3747391722391</c:v>
                </c:pt>
                <c:pt idx="15">
                  <c:v>4816.4879551299455</c:v>
                </c:pt>
                <c:pt idx="16">
                  <c:v>4903.8972424768499</c:v>
                </c:pt>
                <c:pt idx="17">
                  <c:v>4988.7380189369314</c:v>
                </c:pt>
                <c:pt idx="18">
                  <c:v>5071.1927012595543</c:v>
                </c:pt>
                <c:pt idx="19">
                  <c:v>5152.3603768899738</c:v>
                </c:pt>
                <c:pt idx="20">
                  <c:v>5227.7697318530854</c:v>
                </c:pt>
                <c:pt idx="21">
                  <c:v>5310.8748103364487</c:v>
                </c:pt>
                <c:pt idx="22">
                  <c:v>5380.103881322797</c:v>
                </c:pt>
                <c:pt idx="23">
                  <c:v>5446.6854713173479</c:v>
                </c:pt>
                <c:pt idx="24">
                  <c:v>5520.0786997071236</c:v>
                </c:pt>
                <c:pt idx="25">
                  <c:v>5606.0482161800755</c:v>
                </c:pt>
                <c:pt idx="26">
                  <c:v>5701.5418365282312</c:v>
                </c:pt>
                <c:pt idx="27">
                  <c:v>5830.1659833284857</c:v>
                </c:pt>
                <c:pt idx="28">
                  <c:v>5954.0716172731336</c:v>
                </c:pt>
                <c:pt idx="29">
                  <c:v>6050.3322288268109</c:v>
                </c:pt>
                <c:pt idx="30">
                  <c:v>6084.9856346939296</c:v>
                </c:pt>
              </c:numCache>
            </c:numRef>
          </c:val>
        </c:ser>
        <c:ser>
          <c:idx val="4"/>
          <c:order val="2"/>
          <c:tx>
            <c:v>Industrial</c:v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'Gráfica 35'!$A$5:$A$35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35'!$E$5:$E$35</c:f>
              <c:numCache>
                <c:formatCode>_-* #,##0_-;\-* #,##0_-;_-* "-"??_-;_-@_-</c:formatCode>
                <c:ptCount val="31"/>
                <c:pt idx="0">
                  <c:v>1120.4396105705262</c:v>
                </c:pt>
                <c:pt idx="1">
                  <c:v>1242.4912376578395</c:v>
                </c:pt>
                <c:pt idx="2">
                  <c:v>1211.4201408011211</c:v>
                </c:pt>
                <c:pt idx="3">
                  <c:v>1099.2412148944886</c:v>
                </c:pt>
                <c:pt idx="4">
                  <c:v>1412.1073715041573</c:v>
                </c:pt>
                <c:pt idx="5">
                  <c:v>1397.3412307886117</c:v>
                </c:pt>
                <c:pt idx="6">
                  <c:v>1342.6670137314184</c:v>
                </c:pt>
                <c:pt idx="7">
                  <c:v>1184.5174946460063</c:v>
                </c:pt>
                <c:pt idx="8">
                  <c:v>1237.5211621315193</c:v>
                </c:pt>
                <c:pt idx="9">
                  <c:v>1296.9579985512723</c:v>
                </c:pt>
                <c:pt idx="10">
                  <c:v>1478.737718568909</c:v>
                </c:pt>
                <c:pt idx="11">
                  <c:v>1999.233578042328</c:v>
                </c:pt>
                <c:pt idx="12">
                  <c:v>1615.8643698034766</c:v>
                </c:pt>
                <c:pt idx="13">
                  <c:v>1350.4447319133922</c:v>
                </c:pt>
                <c:pt idx="14">
                  <c:v>1401.7258987885164</c:v>
                </c:pt>
                <c:pt idx="15">
                  <c:v>1449.9911163038944</c:v>
                </c:pt>
                <c:pt idx="16">
                  <c:v>1507.1499371686075</c:v>
                </c:pt>
                <c:pt idx="17">
                  <c:v>1555.7793457097662</c:v>
                </c:pt>
                <c:pt idx="18">
                  <c:v>1580.1220768787177</c:v>
                </c:pt>
                <c:pt idx="19">
                  <c:v>1608.2873990026485</c:v>
                </c:pt>
                <c:pt idx="20">
                  <c:v>1641.6387520210201</c:v>
                </c:pt>
                <c:pt idx="21">
                  <c:v>1676.0756538915975</c:v>
                </c:pt>
                <c:pt idx="22">
                  <c:v>1705.9449565658881</c:v>
                </c:pt>
                <c:pt idx="23">
                  <c:v>1736.500801403462</c:v>
                </c:pt>
                <c:pt idx="24">
                  <c:v>1744.3160649901977</c:v>
                </c:pt>
                <c:pt idx="25">
                  <c:v>1740.8165975360787</c:v>
                </c:pt>
                <c:pt idx="26">
                  <c:v>1768.0383923457284</c:v>
                </c:pt>
                <c:pt idx="27">
                  <c:v>1815.8401124174482</c:v>
                </c:pt>
                <c:pt idx="28">
                  <c:v>1860.5980990011765</c:v>
                </c:pt>
                <c:pt idx="29">
                  <c:v>1895.0753567701222</c:v>
                </c:pt>
                <c:pt idx="30">
                  <c:v>1907.7441490566207</c:v>
                </c:pt>
              </c:numCache>
            </c:numRef>
          </c:val>
        </c:ser>
        <c:ser>
          <c:idx val="1"/>
          <c:order val="3"/>
          <c:tx>
            <c:v>Transporte</c:v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numRef>
              <c:f>'Gráfica 35'!$A$5:$A$35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35'!$B$5:$B$35</c:f>
              <c:numCache>
                <c:formatCode>_-* #,##0_-;\-* #,##0_-;_-* "-"??_-;_-@_-</c:formatCode>
                <c:ptCount val="31"/>
                <c:pt idx="19">
                  <c:v>163.86640499339038</c:v>
                </c:pt>
                <c:pt idx="20">
                  <c:v>469.31045727254082</c:v>
                </c:pt>
                <c:pt idx="21">
                  <c:v>968.51178344221</c:v>
                </c:pt>
                <c:pt idx="22">
                  <c:v>1654.0599199801115</c:v>
                </c:pt>
                <c:pt idx="23">
                  <c:v>2443.8976337422723</c:v>
                </c:pt>
                <c:pt idx="24">
                  <c:v>3217.7335467435637</c:v>
                </c:pt>
                <c:pt idx="25">
                  <c:v>3888.7826035716075</c:v>
                </c:pt>
                <c:pt idx="26">
                  <c:v>4431.8780914875952</c:v>
                </c:pt>
                <c:pt idx="27">
                  <c:v>4856.5729967204379</c:v>
                </c:pt>
                <c:pt idx="28">
                  <c:v>5187.4914512249379</c:v>
                </c:pt>
                <c:pt idx="29">
                  <c:v>5448.3110963816962</c:v>
                </c:pt>
                <c:pt idx="30">
                  <c:v>5646.1500968051942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317168"/>
        <c:axId val="-91316624"/>
        <c:extLst/>
      </c:areaChart>
      <c:lineChart>
        <c:grouping val="standard"/>
        <c:varyColors val="0"/>
        <c:ser>
          <c:idx val="5"/>
          <c:order val="4"/>
          <c:tx>
            <c:strRef>
              <c:f>'Gráfica 35'!$G$4</c:f>
              <c:strCache>
                <c:ptCount val="1"/>
                <c:pt idx="0">
                  <c:v>Oferta importación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'Gráfica 35'!$A$5:$A$35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35'!$G$5:$G$35</c:f>
              <c:numCache>
                <c:formatCode>_-* #,##0_-;\-* #,##0_-;_-* "-"??_-;_-@_-</c:formatCode>
                <c:ptCount val="31"/>
                <c:pt idx="0">
                  <c:v>21852.15063461001</c:v>
                </c:pt>
                <c:pt idx="1">
                  <c:v>22458.472138974314</c:v>
                </c:pt>
                <c:pt idx="2">
                  <c:v>22239.778859068741</c:v>
                </c:pt>
                <c:pt idx="3">
                  <c:v>21015.681358369831</c:v>
                </c:pt>
                <c:pt idx="4">
                  <c:v>19793.096423059967</c:v>
                </c:pt>
                <c:pt idx="5">
                  <c:v>19320.123796296302</c:v>
                </c:pt>
                <c:pt idx="6">
                  <c:v>18952.221565255724</c:v>
                </c:pt>
                <c:pt idx="7">
                  <c:v>17632.570671768706</c:v>
                </c:pt>
                <c:pt idx="8">
                  <c:v>17619.807399218946</c:v>
                </c:pt>
                <c:pt idx="9">
                  <c:v>17897.94572207204</c:v>
                </c:pt>
                <c:pt idx="10">
                  <c:v>18442.228371126228</c:v>
                </c:pt>
                <c:pt idx="11">
                  <c:v>19227.898077225502</c:v>
                </c:pt>
                <c:pt idx="12">
                  <c:v>19446.945712081128</c:v>
                </c:pt>
                <c:pt idx="13">
                  <c:v>20989.119755469208</c:v>
                </c:pt>
                <c:pt idx="14">
                  <c:v>21327.553372139835</c:v>
                </c:pt>
                <c:pt idx="15">
                  <c:v>21200.676980936816</c:v>
                </c:pt>
                <c:pt idx="16">
                  <c:v>31865.218112796316</c:v>
                </c:pt>
                <c:pt idx="17">
                  <c:v>32133.311252343436</c:v>
                </c:pt>
                <c:pt idx="18">
                  <c:v>31888.657294133507</c:v>
                </c:pt>
                <c:pt idx="19">
                  <c:v>31888.657294133507</c:v>
                </c:pt>
                <c:pt idx="20">
                  <c:v>31888.657294133507</c:v>
                </c:pt>
                <c:pt idx="21">
                  <c:v>31888.657294133507</c:v>
                </c:pt>
                <c:pt idx="22">
                  <c:v>31888.657294133507</c:v>
                </c:pt>
                <c:pt idx="23">
                  <c:v>31888.657294133507</c:v>
                </c:pt>
                <c:pt idx="24">
                  <c:v>31888.657294133507</c:v>
                </c:pt>
                <c:pt idx="25">
                  <c:v>31888.657294133507</c:v>
                </c:pt>
                <c:pt idx="26">
                  <c:v>31888.657294133507</c:v>
                </c:pt>
                <c:pt idx="27">
                  <c:v>31888.657294133507</c:v>
                </c:pt>
                <c:pt idx="28">
                  <c:v>31888.657294133507</c:v>
                </c:pt>
                <c:pt idx="29">
                  <c:v>31888.657294133507</c:v>
                </c:pt>
                <c:pt idx="30">
                  <c:v>31888.657294133507</c:v>
                </c:pt>
              </c:numCache>
            </c:numRef>
          </c:val>
          <c:smooth val="0"/>
        </c:ser>
        <c:ser>
          <c:idx val="0"/>
          <c:order val="5"/>
          <c:tx>
            <c:v>Oferta proyectada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'Gráfica 35'!$A$5:$A$35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'Gráfica 35'!$H$5:$H$35</c:f>
              <c:numCache>
                <c:formatCode>_-* #,##0_-;\-* #,##0_-;_-* "-"??_-;_-@_-</c:formatCode>
                <c:ptCount val="31"/>
                <c:pt idx="0">
                  <c:v>21852.15063461001</c:v>
                </c:pt>
                <c:pt idx="1">
                  <c:v>22458.472138974314</c:v>
                </c:pt>
                <c:pt idx="2">
                  <c:v>22239.778859068741</c:v>
                </c:pt>
                <c:pt idx="3">
                  <c:v>21015.681358369831</c:v>
                </c:pt>
                <c:pt idx="4">
                  <c:v>19793.096423059967</c:v>
                </c:pt>
                <c:pt idx="5">
                  <c:v>19320.123796296302</c:v>
                </c:pt>
                <c:pt idx="6">
                  <c:v>18952.221565255724</c:v>
                </c:pt>
                <c:pt idx="7">
                  <c:v>17632.570671768706</c:v>
                </c:pt>
                <c:pt idx="8">
                  <c:v>17619.807399218946</c:v>
                </c:pt>
                <c:pt idx="9">
                  <c:v>17897.94572207204</c:v>
                </c:pt>
                <c:pt idx="10">
                  <c:v>18442.228371126228</c:v>
                </c:pt>
                <c:pt idx="11">
                  <c:v>19227.898077225502</c:v>
                </c:pt>
                <c:pt idx="12">
                  <c:v>19446.945712081128</c:v>
                </c:pt>
                <c:pt idx="13">
                  <c:v>20989.119755469208</c:v>
                </c:pt>
                <c:pt idx="14">
                  <c:v>21327.553372139835</c:v>
                </c:pt>
                <c:pt idx="15">
                  <c:v>21200.676980936816</c:v>
                </c:pt>
                <c:pt idx="16">
                  <c:v>20553.332605680062</c:v>
                </c:pt>
                <c:pt idx="17">
                  <c:v>20821.425745227174</c:v>
                </c:pt>
                <c:pt idx="18">
                  <c:v>20576.77178701726</c:v>
                </c:pt>
                <c:pt idx="19">
                  <c:v>20576.77178701726</c:v>
                </c:pt>
                <c:pt idx="20">
                  <c:v>20576.77178701726</c:v>
                </c:pt>
                <c:pt idx="21">
                  <c:v>20576.77178701726</c:v>
                </c:pt>
                <c:pt idx="22">
                  <c:v>20576.77178701726</c:v>
                </c:pt>
                <c:pt idx="23">
                  <c:v>20576.77178701726</c:v>
                </c:pt>
                <c:pt idx="24">
                  <c:v>20576.77178701726</c:v>
                </c:pt>
                <c:pt idx="25">
                  <c:v>20576.77178701726</c:v>
                </c:pt>
                <c:pt idx="26">
                  <c:v>20576.77178701726</c:v>
                </c:pt>
                <c:pt idx="27">
                  <c:v>20576.77178701726</c:v>
                </c:pt>
                <c:pt idx="28">
                  <c:v>20576.77178701726</c:v>
                </c:pt>
                <c:pt idx="29">
                  <c:v>20576.77178701726</c:v>
                </c:pt>
                <c:pt idx="30">
                  <c:v>20576.77178701726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317168"/>
        <c:axId val="-91316624"/>
        <c:extLst/>
      </c:lineChart>
      <c:catAx>
        <c:axId val="-913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6624"/>
        <c:crosses val="autoZero"/>
        <c:auto val="1"/>
        <c:lblAlgn val="ctr"/>
        <c:lblOffset val="100"/>
        <c:noMultiLvlLbl val="0"/>
      </c:catAx>
      <c:valAx>
        <c:axId val="-9131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BPD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131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7592984422023"/>
          <c:y val="3.7023256011177473E-2"/>
          <c:w val="0.85849135946535016"/>
          <c:h val="0.60048806033121105"/>
        </c:manualLayout>
      </c:layout>
      <c:areaChart>
        <c:grouping val="stacked"/>
        <c:varyColors val="0"/>
        <c:ser>
          <c:idx val="0"/>
          <c:order val="0"/>
          <c:tx>
            <c:strRef>
              <c:f>'Gráficas 4 y 5'!$A$24</c:f>
              <c:strCache>
                <c:ptCount val="1"/>
                <c:pt idx="0">
                  <c:v>Barrancabermeja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Ref>
              <c:f>'Gráficas 4 y 5'!$B$24:$N$24</c:f>
              <c:numCache>
                <c:formatCode>#,##0</c:formatCode>
                <c:ptCount val="13"/>
                <c:pt idx="0">
                  <c:v>18360.458257695773</c:v>
                </c:pt>
                <c:pt idx="1">
                  <c:v>18742.728303979125</c:v>
                </c:pt>
                <c:pt idx="2">
                  <c:v>18637.341216102879</c:v>
                </c:pt>
                <c:pt idx="3">
                  <c:v>16620.579130866958</c:v>
                </c:pt>
                <c:pt idx="4">
                  <c:v>15705.741685563116</c:v>
                </c:pt>
                <c:pt idx="5">
                  <c:v>14593.301776266062</c:v>
                </c:pt>
                <c:pt idx="6">
                  <c:v>13457.801933736457</c:v>
                </c:pt>
                <c:pt idx="7">
                  <c:v>11034.84945830184</c:v>
                </c:pt>
                <c:pt idx="8">
                  <c:v>9600.3345301083409</c:v>
                </c:pt>
                <c:pt idx="9">
                  <c:v>8640.9086356764928</c:v>
                </c:pt>
                <c:pt idx="10">
                  <c:v>9023.8701184177371</c:v>
                </c:pt>
                <c:pt idx="11">
                  <c:v>6776.9314373897705</c:v>
                </c:pt>
                <c:pt idx="12" formatCode="_(* #,##0.00_);_(* \(#,##0.00\);_(* &quot;-&quot;??_);_(@_)">
                  <c:v>5474.2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tx>
            <c:strRef>
              <c:f>'Gráficas 4 y 5'!$A$26</c:f>
              <c:strCache>
                <c:ptCount val="1"/>
                <c:pt idx="0">
                  <c:v>Cusiana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'Gráficas 4 y 5'!$B$26:$N$26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254.58468757873521</c:v>
                </c:pt>
                <c:pt idx="7">
                  <c:v>3855.4711514235323</c:v>
                </c:pt>
                <c:pt idx="8">
                  <c:v>4663.4430272108848</c:v>
                </c:pt>
                <c:pt idx="9">
                  <c:v>5795.7621882086169</c:v>
                </c:pt>
                <c:pt idx="10">
                  <c:v>5759.5260770975055</c:v>
                </c:pt>
                <c:pt idx="11">
                  <c:v>5549.3375346434868</c:v>
                </c:pt>
                <c:pt idx="12" formatCode="_(* #,##0.00_);_(* \(#,##0.00\);_(* &quot;-&quot;??_);_(@_)">
                  <c:v>5912.1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2"/>
          <c:tx>
            <c:strRef>
              <c:f>'Gráficas 4 y 5'!$A$25</c:f>
              <c:strCache>
                <c:ptCount val="1"/>
                <c:pt idx="0">
                  <c:v>Cartagena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'Gráficas 4 y 5'!$B$25:$N$25</c:f>
              <c:numCache>
                <c:formatCode>#,##0</c:formatCode>
                <c:ptCount val="13"/>
                <c:pt idx="0">
                  <c:v>2477.7949616376231</c:v>
                </c:pt>
                <c:pt idx="1">
                  <c:v>2649.1257608796946</c:v>
                </c:pt>
                <c:pt idx="2">
                  <c:v>2778.7373133911096</c:v>
                </c:pt>
                <c:pt idx="3">
                  <c:v>3271.6927860093811</c:v>
                </c:pt>
                <c:pt idx="4">
                  <c:v>2272.3388133030994</c:v>
                </c:pt>
                <c:pt idx="5">
                  <c:v>2423.41</c:v>
                </c:pt>
                <c:pt idx="6">
                  <c:v>2862.47</c:v>
                </c:pt>
                <c:pt idx="7">
                  <c:v>1169.79</c:v>
                </c:pt>
                <c:pt idx="8">
                  <c:v>249.69</c:v>
                </c:pt>
                <c:pt idx="9">
                  <c:v>0</c:v>
                </c:pt>
                <c:pt idx="10">
                  <c:v>266.37</c:v>
                </c:pt>
                <c:pt idx="11">
                  <c:v>3424.73</c:v>
                </c:pt>
                <c:pt idx="12" formatCode="_(* #,##0.00_);_(* \(#,##0.00\);_(* &quot;-&quot;??_);_(@_)">
                  <c:v>4833.6000000000004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strRef>
              <c:f>'Gráficas 4 y 5'!$A$27</c:f>
              <c:strCache>
                <c:ptCount val="1"/>
                <c:pt idx="0">
                  <c:v>Apiay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'Gráficas 4 y 5'!$B$27:$N$27</c:f>
              <c:numCache>
                <c:formatCode>#,##0</c:formatCode>
                <c:ptCount val="13"/>
                <c:pt idx="0">
                  <c:v>921.0412518249309</c:v>
                </c:pt>
                <c:pt idx="1">
                  <c:v>859.08024508433505</c:v>
                </c:pt>
                <c:pt idx="2">
                  <c:v>597.98809585934828</c:v>
                </c:pt>
                <c:pt idx="3">
                  <c:v>635.20546392072811</c:v>
                </c:pt>
                <c:pt idx="4">
                  <c:v>699.33931720836483</c:v>
                </c:pt>
                <c:pt idx="5">
                  <c:v>745.72527714789612</c:v>
                </c:pt>
                <c:pt idx="6">
                  <c:v>730.56182287729905</c:v>
                </c:pt>
                <c:pt idx="7">
                  <c:v>700.1933736457546</c:v>
                </c:pt>
                <c:pt idx="8">
                  <c:v>744.74042579994966</c:v>
                </c:pt>
                <c:pt idx="9">
                  <c:v>646.98878810783572</c:v>
                </c:pt>
                <c:pt idx="10">
                  <c:v>538.98812673217435</c:v>
                </c:pt>
                <c:pt idx="11">
                  <c:v>573.9840325018896</c:v>
                </c:pt>
                <c:pt idx="12" formatCode="_(* #,##0.00_);_(* \(#,##0.00\);_(* &quot;-&quot;??_);_(@_)">
                  <c:v>510.4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3"/>
          <c:order val="4"/>
          <c:tx>
            <c:strRef>
              <c:f>'Gráficas 4 y 5'!$A$38</c:f>
              <c:strCache>
                <c:ptCount val="1"/>
                <c:pt idx="0">
                  <c:v>Floreña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val>
            <c:numRef>
              <c:f>'Gráficas 4 y 5'!$B$38:$N$38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940.09619362559818</c:v>
                </c:pt>
                <c:pt idx="9">
                  <c:v>1551.2750792778888</c:v>
                </c:pt>
                <c:pt idx="10">
                  <c:v>1528.7308201058202</c:v>
                </c:pt>
                <c:pt idx="11">
                  <c:v>672.97319853867464</c:v>
                </c:pt>
                <c:pt idx="12" formatCode="_(* #,##0.00_);_(* \(#,##0.00\);_(* &quot;-&quot;??_);_(@_)">
                  <c:v>1616.50960569413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7"/>
          <c:order val="5"/>
          <c:tx>
            <c:strRef>
              <c:f>'Gráficas 4 y 5'!$A$31</c:f>
              <c:strCache>
                <c:ptCount val="1"/>
                <c:pt idx="0">
                  <c:v>Importación Ecopetrol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'Gráficas 4 y 5'!$B$31:$N$31</c:f>
              <c:numCache>
                <c:formatCode>#,##0</c:formatCode>
                <c:ptCount val="13"/>
                <c:pt idx="0">
                  <c:v>54.200512844407172</c:v>
                </c:pt>
                <c:pt idx="1">
                  <c:v>10.859904016401082</c:v>
                </c:pt>
                <c:pt idx="2">
                  <c:v>0</c:v>
                </c:pt>
                <c:pt idx="3">
                  <c:v>354.49438946354798</c:v>
                </c:pt>
                <c:pt idx="4">
                  <c:v>881.23290343915335</c:v>
                </c:pt>
                <c:pt idx="5">
                  <c:v>898.78865740740741</c:v>
                </c:pt>
                <c:pt idx="6">
                  <c:v>499.66782407407408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299.64308862433865</c:v>
                </c:pt>
                <c:pt idx="12" formatCode="_(* #,##0.00_);_(* \(#,##0.00\);_(* &quot;-&quot;??_);_(@_)">
                  <c:v>608.51306216931209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6"/>
          <c:tx>
            <c:strRef>
              <c:f>'Gráficas 4 y 5'!$A$29</c:f>
              <c:strCache>
                <c:ptCount val="1"/>
                <c:pt idx="0">
                  <c:v>La Punta 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'Gráficas 4 y 5'!$B$29:$N$29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4.0715257975336252</c:v>
                </c:pt>
                <c:pt idx="3">
                  <c:v>34.722613301028176</c:v>
                </c:pt>
                <c:pt idx="4">
                  <c:v>113.77721088435374</c:v>
                </c:pt>
                <c:pt idx="5">
                  <c:v>117.20483749055178</c:v>
                </c:pt>
                <c:pt idx="6">
                  <c:v>353.02865362811781</c:v>
                </c:pt>
                <c:pt idx="7">
                  <c:v>153.23308862433862</c:v>
                </c:pt>
                <c:pt idx="8">
                  <c:v>400.29698160745784</c:v>
                </c:pt>
                <c:pt idx="9">
                  <c:v>241.54100182665658</c:v>
                </c:pt>
                <c:pt idx="10">
                  <c:v>320.81138196019145</c:v>
                </c:pt>
                <c:pt idx="11">
                  <c:v>190.54832357016883</c:v>
                </c:pt>
                <c:pt idx="12" formatCode="_(* #,##0.00_);_(* \(#,##0.00\);_(* &quot;-&quot;??_);_(@_)">
                  <c:v>172.69233434114386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6"/>
          <c:order val="7"/>
          <c:tx>
            <c:strRef>
              <c:f>'Gráficas 4 y 5'!$A$30</c:f>
              <c:strCache>
                <c:ptCount val="1"/>
                <c:pt idx="0">
                  <c:v>Dina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'Gráficas 4 y 5'!$B$30:$N$30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181.64591206853112</c:v>
                </c:pt>
                <c:pt idx="6">
                  <c:v>294.24218946837993</c:v>
                </c:pt>
                <c:pt idx="7">
                  <c:v>323.34536407155457</c:v>
                </c:pt>
                <c:pt idx="8">
                  <c:v>240.99007936507937</c:v>
                </c:pt>
                <c:pt idx="9">
                  <c:v>257.41802091206853</c:v>
                </c:pt>
                <c:pt idx="10">
                  <c:v>203.3560405643739</c:v>
                </c:pt>
                <c:pt idx="11">
                  <c:v>198.84372637944065</c:v>
                </c:pt>
                <c:pt idx="12" formatCode="_(* #,##0.00_);_(* \(#,##0.00\);_(* &quot;-&quot;??_);_(@_)">
                  <c:v>171.85074955908289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8"/>
          <c:tx>
            <c:strRef>
              <c:f>'Gráficas 4 y 5'!$A$28</c:f>
              <c:strCache>
                <c:ptCount val="1"/>
                <c:pt idx="0">
                  <c:v>Corcel 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'Gráficas 4 y 5'!$B$28:$N$28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78.960191484001001</c:v>
                </c:pt>
                <c:pt idx="6">
                  <c:v>273.57316074577983</c:v>
                </c:pt>
                <c:pt idx="7">
                  <c:v>240.72826908541194</c:v>
                </c:pt>
                <c:pt idx="8">
                  <c:v>234.5633345930965</c:v>
                </c:pt>
                <c:pt idx="9">
                  <c:v>592.53870622323007</c:v>
                </c:pt>
                <c:pt idx="10">
                  <c:v>346.5707986898463</c:v>
                </c:pt>
                <c:pt idx="11">
                  <c:v>0</c:v>
                </c:pt>
                <c:pt idx="1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8"/>
          <c:order val="9"/>
          <c:tx>
            <c:strRef>
              <c:f>'Gráficas 4 y 5'!$A$33</c:f>
              <c:strCache>
                <c:ptCount val="1"/>
                <c:pt idx="0">
                  <c:v>Rancho Hermoso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'Gráficas 4 y 5'!$B$33:$N$33</c:f>
              <c:numCache>
                <c:formatCode>#,##0</c:formatCode>
                <c:ptCount val="13"/>
                <c:pt idx="0">
                  <c:v>38.655650607274879</c:v>
                </c:pt>
                <c:pt idx="1">
                  <c:v>184.19146708911876</c:v>
                </c:pt>
                <c:pt idx="2">
                  <c:v>207.70132606467246</c:v>
                </c:pt>
                <c:pt idx="3">
                  <c:v>88.504183518156125</c:v>
                </c:pt>
                <c:pt idx="4">
                  <c:v>100.41128795036532</c:v>
                </c:pt>
                <c:pt idx="5">
                  <c:v>256.11022927689595</c:v>
                </c:pt>
                <c:pt idx="6">
                  <c:v>162.41757999496096</c:v>
                </c:pt>
                <c:pt idx="7">
                  <c:v>82.805514298311934</c:v>
                </c:pt>
                <c:pt idx="8">
                  <c:v>47.300005353993448</c:v>
                </c:pt>
                <c:pt idx="9">
                  <c:v>120.07429453262786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9"/>
          <c:order val="10"/>
          <c:tx>
            <c:strRef>
              <c:f>'Gráficas 4 y 5'!$A$34</c:f>
              <c:strCache>
                <c:ptCount val="1"/>
                <c:pt idx="0">
                  <c:v>Payoa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'Gráficas 4 y 5'!$B$34:$N$34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443.34228300579491</c:v>
                </c:pt>
                <c:pt idx="9">
                  <c:v>0</c:v>
                </c:pt>
                <c:pt idx="10">
                  <c:v>316.97033257747546</c:v>
                </c:pt>
                <c:pt idx="11">
                  <c:v>0</c:v>
                </c:pt>
                <c:pt idx="1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0"/>
          <c:order val="11"/>
          <c:tx>
            <c:strRef>
              <c:f>'Gráficas 4 y 5'!$A$35</c:f>
              <c:strCache>
                <c:ptCount val="1"/>
                <c:pt idx="0">
                  <c:v>Toqui - Toqui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'Gráficas 4 y 5'!$B$35:$N$35</c:f>
              <c:numCache>
                <c:formatCode>#,##0</c:formatCode>
                <c:ptCount val="13"/>
                <c:pt idx="0">
                  <c:v>0</c:v>
                </c:pt>
                <c:pt idx="1">
                  <c:v>12.486457925636007</c:v>
                </c:pt>
                <c:pt idx="2">
                  <c:v>13.939381853197901</c:v>
                </c:pt>
                <c:pt idx="3">
                  <c:v>10.482791290031994</c:v>
                </c:pt>
                <c:pt idx="4">
                  <c:v>4.2252047115142348</c:v>
                </c:pt>
                <c:pt idx="5">
                  <c:v>4.4135456034265559</c:v>
                </c:pt>
                <c:pt idx="6">
                  <c:v>23.475056689342402</c:v>
                </c:pt>
                <c:pt idx="7">
                  <c:v>37.474552784076593</c:v>
                </c:pt>
                <c:pt idx="8">
                  <c:v>43.957734945830182</c:v>
                </c:pt>
                <c:pt idx="9">
                  <c:v>43.259007306626351</c:v>
                </c:pt>
                <c:pt idx="10">
                  <c:v>91.034674981103549</c:v>
                </c:pt>
                <c:pt idx="11">
                  <c:v>99.327412446460059</c:v>
                </c:pt>
                <c:pt idx="1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4"/>
          <c:order val="12"/>
          <c:tx>
            <c:strRef>
              <c:f>'Gráficas 4 y 5'!$A$32</c:f>
              <c:strCache>
                <c:ptCount val="1"/>
                <c:pt idx="0">
                  <c:v>Importación Montagas y Gas de Santander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val>
            <c:numRef>
              <c:f>'Gráficas 4 y 5'!$B$32:$N$32</c:f>
              <c:numCache>
                <c:formatCode>#,##0</c:formatCode>
                <c:ptCount val="13"/>
                <c:pt idx="12" formatCode="_(* #,##0.00_);_(* \(#,##0.00\);_(* &quot;-&quot;??_);_(@_)">
                  <c:v>147.07996031746032</c:v>
                </c:pt>
              </c:numCache>
            </c:numRef>
          </c:val>
        </c:ser>
        <c:ser>
          <c:idx val="11"/>
          <c:order val="13"/>
          <c:tx>
            <c:strRef>
              <c:f>'Gráficas 4 y 5'!$A$36</c:f>
              <c:strCache>
                <c:ptCount val="1"/>
                <c:pt idx="0">
                  <c:v>Estación La Gloria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'Gráficas 4 y 5'!$B$36:$N$36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16.03</c:v>
                </c:pt>
                <c:pt idx="5">
                  <c:v>20.563369551524314</c:v>
                </c:pt>
                <c:pt idx="6">
                  <c:v>40.398656462585038</c:v>
                </c:pt>
                <c:pt idx="7">
                  <c:v>34.679899533887635</c:v>
                </c:pt>
                <c:pt idx="8">
                  <c:v>11.052803602922651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2"/>
          <c:order val="14"/>
          <c:tx>
            <c:strRef>
              <c:f>'Gráficas 4 y 5'!$A$37</c:f>
              <c:strCache>
                <c:ptCount val="1"/>
                <c:pt idx="0">
                  <c:v>Estación Tocaría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val>
            <c:numRef>
              <c:f>'Gráficas 4 y 5'!$B$37:$N$37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8.18</c:v>
                </c:pt>
                <c:pt idx="10">
                  <c:v>46</c:v>
                </c:pt>
                <c:pt idx="11">
                  <c:v>0</c:v>
                </c:pt>
                <c:pt idx="1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[1]ProducxFuente_E!$B$68:$N$68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219568"/>
        <c:axId val="-101219024"/>
      </c:areaChart>
      <c:catAx>
        <c:axId val="-1012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9024"/>
        <c:crosses val="autoZero"/>
        <c:auto val="1"/>
        <c:lblAlgn val="ctr"/>
        <c:lblOffset val="100"/>
        <c:noMultiLvlLbl val="0"/>
      </c:catAx>
      <c:valAx>
        <c:axId val="-1012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01107412007666E-2"/>
          <c:y val="0.70645089820486251"/>
          <c:w val="0.91753545094379707"/>
          <c:h val="0.27461397226409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8174603174603"/>
          <c:y val="5.5436507936507937E-2"/>
          <c:w val="0.81801904761904753"/>
          <c:h val="0.70228888888888885"/>
        </c:manualLayout>
      </c:layout>
      <c:areaChart>
        <c:grouping val="stacked"/>
        <c:varyColors val="0"/>
        <c:ser>
          <c:idx val="0"/>
          <c:order val="0"/>
          <c:tx>
            <c:strRef>
              <c:f>'Gráficas 4 y 5'!$A$5</c:f>
              <c:strCache>
                <c:ptCount val="1"/>
                <c:pt idx="0">
                  <c:v>Refinerias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'Gráficas 4 y 5'!$B$4:$N$4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'Gráficas 4 y 5'!$B$5:$N$5</c:f>
              <c:numCache>
                <c:formatCode>#,##0</c:formatCode>
                <c:ptCount val="13"/>
                <c:pt idx="0">
                  <c:v>20838.253219333397</c:v>
                </c:pt>
                <c:pt idx="1">
                  <c:v>21391.85406485882</c:v>
                </c:pt>
                <c:pt idx="2">
                  <c:v>21416.078529493989</c:v>
                </c:pt>
                <c:pt idx="3">
                  <c:v>19892.27191687634</c:v>
                </c:pt>
                <c:pt idx="4">
                  <c:v>17978.080498866217</c:v>
                </c:pt>
                <c:pt idx="5">
                  <c:v>17016.711776266064</c:v>
                </c:pt>
                <c:pt idx="6">
                  <c:v>16320.271933736456</c:v>
                </c:pt>
                <c:pt idx="7">
                  <c:v>12204.639458301841</c:v>
                </c:pt>
                <c:pt idx="8">
                  <c:v>9850.0245301083414</c:v>
                </c:pt>
                <c:pt idx="9">
                  <c:v>8640.9086356764928</c:v>
                </c:pt>
                <c:pt idx="10">
                  <c:v>9290.2401184177379</c:v>
                </c:pt>
                <c:pt idx="11">
                  <c:v>10201.66143738977</c:v>
                </c:pt>
                <c:pt idx="12">
                  <c:v>10307.799999999999</c:v>
                </c:pt>
              </c:numCache>
            </c:numRef>
          </c:val>
        </c:ser>
        <c:ser>
          <c:idx val="1"/>
          <c:order val="1"/>
          <c:tx>
            <c:strRef>
              <c:f>'Gráficas 4 y 5'!$A$6</c:f>
              <c:strCache>
                <c:ptCount val="1"/>
                <c:pt idx="0">
                  <c:v>Plantas de secado de Gas Natural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'Gráficas 4 y 5'!$B$4:$N$4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'Gráficas 4 y 5'!$B$6:$N$6</c:f>
              <c:numCache>
                <c:formatCode>#,##0</c:formatCode>
                <c:ptCount val="13"/>
                <c:pt idx="0">
                  <c:v>959.69690243220577</c:v>
                </c:pt>
                <c:pt idx="1">
                  <c:v>1055.7581700990897</c:v>
                </c:pt>
                <c:pt idx="2">
                  <c:v>823.70032957475223</c:v>
                </c:pt>
                <c:pt idx="3">
                  <c:v>768.91505202994438</c:v>
                </c:pt>
                <c:pt idx="4">
                  <c:v>933.78302075459817</c:v>
                </c:pt>
                <c:pt idx="5">
                  <c:v>1404.623362622827</c:v>
                </c:pt>
                <c:pt idx="6">
                  <c:v>2132.2818074452002</c:v>
                </c:pt>
                <c:pt idx="7">
                  <c:v>5427.9312134668689</c:v>
                </c:pt>
                <c:pt idx="8">
                  <c:v>7769.7828691106079</c:v>
                </c:pt>
                <c:pt idx="9">
                  <c:v>9257.0370863955523</c:v>
                </c:pt>
                <c:pt idx="10">
                  <c:v>9151.9882527084901</c:v>
                </c:pt>
                <c:pt idx="11">
                  <c:v>7285.0142280801192</c:v>
                </c:pt>
                <c:pt idx="12">
                  <c:v>8383.5526895943567</c:v>
                </c:pt>
              </c:numCache>
            </c:numRef>
          </c:val>
        </c:ser>
        <c:ser>
          <c:idx val="2"/>
          <c:order val="2"/>
          <c:tx>
            <c:strRef>
              <c:f>'Gráficas 4 y 5'!$A$7</c:f>
              <c:strCache>
                <c:ptCount val="1"/>
                <c:pt idx="0">
                  <c:v>Importado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'Gráficas 4 y 5'!$B$4:$N$4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'Gráficas 4 y 5'!$B$7:$N$7</c:f>
              <c:numCache>
                <c:formatCode>#,##0</c:formatCode>
                <c:ptCount val="13"/>
                <c:pt idx="0">
                  <c:v>54.200512844407172</c:v>
                </c:pt>
                <c:pt idx="1">
                  <c:v>10.859904016401082</c:v>
                </c:pt>
                <c:pt idx="2">
                  <c:v>0</c:v>
                </c:pt>
                <c:pt idx="3">
                  <c:v>354.49438946354798</c:v>
                </c:pt>
                <c:pt idx="4">
                  <c:v>881.23290343915335</c:v>
                </c:pt>
                <c:pt idx="5">
                  <c:v>898.78865740740741</c:v>
                </c:pt>
                <c:pt idx="6">
                  <c:v>499.66782407407408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299.64308862433865</c:v>
                </c:pt>
                <c:pt idx="12">
                  <c:v>755.59302248677238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207600"/>
        <c:axId val="-101215760"/>
      </c:areaChart>
      <c:catAx>
        <c:axId val="-1012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5760"/>
        <c:crosses val="autoZero"/>
        <c:auto val="1"/>
        <c:lblAlgn val="ctr"/>
        <c:lblOffset val="100"/>
        <c:noMultiLvlLbl val="0"/>
      </c:catAx>
      <c:valAx>
        <c:axId val="-10121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chemeClr val="tx1"/>
                    </a:solidFill>
                  </a:rPr>
                  <a:t>BPD</a:t>
                </a:r>
                <a:endParaRPr lang="es-C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0079365079365079E-2"/>
              <c:y val="0.35428134920634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0760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'Gráfica 6'!$B$3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6'!$A$4:$A$63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6'!$B$4:$B$63</c:f>
              <c:numCache>
                <c:formatCode>_-* #,##0_-;\-* #,##0_-;_-* "-"??_-;_-@_-</c:formatCode>
                <c:ptCount val="60"/>
                <c:pt idx="0">
                  <c:v>14550.029546129159</c:v>
                </c:pt>
                <c:pt idx="1">
                  <c:v>14440.91874017531</c:v>
                </c:pt>
                <c:pt idx="2">
                  <c:v>13937.727861197733</c:v>
                </c:pt>
                <c:pt idx="3">
                  <c:v>15773.971505272702</c:v>
                </c:pt>
                <c:pt idx="4">
                  <c:v>15655.680553597595</c:v>
                </c:pt>
                <c:pt idx="5">
                  <c:v>15423.724517249377</c:v>
                </c:pt>
                <c:pt idx="6">
                  <c:v>15059.883849506814</c:v>
                </c:pt>
                <c:pt idx="7">
                  <c:v>15441.945810150515</c:v>
                </c:pt>
                <c:pt idx="8">
                  <c:v>14085.425164600298</c:v>
                </c:pt>
                <c:pt idx="9">
                  <c:v>16034.569354248732</c:v>
                </c:pt>
                <c:pt idx="10">
                  <c:v>16333.516096681933</c:v>
                </c:pt>
                <c:pt idx="11">
                  <c:v>15167.265266394388</c:v>
                </c:pt>
                <c:pt idx="12">
                  <c:v>15109.654553844281</c:v>
                </c:pt>
                <c:pt idx="13">
                  <c:v>14434.484822463723</c:v>
                </c:pt>
                <c:pt idx="14">
                  <c:v>16313.371127211498</c:v>
                </c:pt>
                <c:pt idx="15">
                  <c:v>15529.90491118297</c:v>
                </c:pt>
                <c:pt idx="16">
                  <c:v>14854.214672738246</c:v>
                </c:pt>
                <c:pt idx="17">
                  <c:v>15057.680723522128</c:v>
                </c:pt>
                <c:pt idx="18">
                  <c:v>14942.191410708734</c:v>
                </c:pt>
                <c:pt idx="19">
                  <c:v>14627.200134448669</c:v>
                </c:pt>
                <c:pt idx="20">
                  <c:v>12622.596697192383</c:v>
                </c:pt>
                <c:pt idx="21">
                  <c:v>15303.376648273159</c:v>
                </c:pt>
                <c:pt idx="22">
                  <c:v>14744.766447505917</c:v>
                </c:pt>
                <c:pt idx="23">
                  <c:v>14173.897124884643</c:v>
                </c:pt>
                <c:pt idx="24">
                  <c:v>14826.566065226136</c:v>
                </c:pt>
                <c:pt idx="25">
                  <c:v>14918.163431875028</c:v>
                </c:pt>
                <c:pt idx="26">
                  <c:v>15846.815337956912</c:v>
                </c:pt>
                <c:pt idx="27">
                  <c:v>14343.009951845946</c:v>
                </c:pt>
                <c:pt idx="28">
                  <c:v>14330.447564793867</c:v>
                </c:pt>
                <c:pt idx="29">
                  <c:v>14400.074546768532</c:v>
                </c:pt>
                <c:pt idx="30">
                  <c:v>14091.513374942087</c:v>
                </c:pt>
                <c:pt idx="31">
                  <c:v>13987.758625035605</c:v>
                </c:pt>
                <c:pt idx="32">
                  <c:v>14207.812920336477</c:v>
                </c:pt>
                <c:pt idx="33">
                  <c:v>11750.368921493922</c:v>
                </c:pt>
                <c:pt idx="34">
                  <c:v>13835.068828852582</c:v>
                </c:pt>
                <c:pt idx="35">
                  <c:v>13924.713756649855</c:v>
                </c:pt>
                <c:pt idx="36">
                  <c:v>14338.127857967198</c:v>
                </c:pt>
                <c:pt idx="37">
                  <c:v>14529.000091735183</c:v>
                </c:pt>
                <c:pt idx="38">
                  <c:v>15756.77761807672</c:v>
                </c:pt>
                <c:pt idx="39">
                  <c:v>14494.560510786005</c:v>
                </c:pt>
                <c:pt idx="40">
                  <c:v>14359.905628576698</c:v>
                </c:pt>
                <c:pt idx="41">
                  <c:v>14315.778568505708</c:v>
                </c:pt>
                <c:pt idx="42">
                  <c:v>13641.927235666679</c:v>
                </c:pt>
                <c:pt idx="43">
                  <c:v>13904.712644078822</c:v>
                </c:pt>
                <c:pt idx="44">
                  <c:v>14126.511735029055</c:v>
                </c:pt>
                <c:pt idx="45">
                  <c:v>14373.795684848128</c:v>
                </c:pt>
                <c:pt idx="46">
                  <c:v>14267.761430611607</c:v>
                </c:pt>
                <c:pt idx="47">
                  <c:v>13849.561900869214</c:v>
                </c:pt>
                <c:pt idx="48">
                  <c:v>14101.49468844834</c:v>
                </c:pt>
                <c:pt idx="49">
                  <c:v>14095.26992804964</c:v>
                </c:pt>
                <c:pt idx="50">
                  <c:v>16337.567455532891</c:v>
                </c:pt>
                <c:pt idx="51">
                  <c:v>13852.631828164042</c:v>
                </c:pt>
                <c:pt idx="52">
                  <c:v>13973.431222659849</c:v>
                </c:pt>
                <c:pt idx="53">
                  <c:v>14084.426649961135</c:v>
                </c:pt>
                <c:pt idx="54">
                  <c:v>14083.29429663884</c:v>
                </c:pt>
                <c:pt idx="55">
                  <c:v>14080.115424179512</c:v>
                </c:pt>
                <c:pt idx="56">
                  <c:v>14072.188081243274</c:v>
                </c:pt>
                <c:pt idx="57">
                  <c:v>14071.519979234874</c:v>
                </c:pt>
                <c:pt idx="58">
                  <c:v>14066.079961105172</c:v>
                </c:pt>
                <c:pt idx="59">
                  <c:v>14066.132059812286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 6'!$C$3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6'!$A$4:$A$63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6'!$C$4:$C$63</c:f>
              <c:numCache>
                <c:formatCode>_-* #,##0_-;\-* #,##0_-;_-* "-"??_-;_-@_-</c:formatCode>
                <c:ptCount val="60"/>
                <c:pt idx="0">
                  <c:v>18867.49785241676</c:v>
                </c:pt>
                <c:pt idx="1">
                  <c:v>17406.363076090311</c:v>
                </c:pt>
                <c:pt idx="2">
                  <c:v>21048.203045092752</c:v>
                </c:pt>
                <c:pt idx="3">
                  <c:v>21315.546115486148</c:v>
                </c:pt>
                <c:pt idx="4">
                  <c:v>21276.50010569123</c:v>
                </c:pt>
                <c:pt idx="5">
                  <c:v>21769.121586798632</c:v>
                </c:pt>
                <c:pt idx="6">
                  <c:v>20213.978341017322</c:v>
                </c:pt>
                <c:pt idx="7">
                  <c:v>20544.461178638903</c:v>
                </c:pt>
                <c:pt idx="8">
                  <c:v>20201.102046629421</c:v>
                </c:pt>
                <c:pt idx="9">
                  <c:v>19945.825959535541</c:v>
                </c:pt>
                <c:pt idx="10">
                  <c:v>20357.829057887535</c:v>
                </c:pt>
                <c:pt idx="11">
                  <c:v>20242.837972344485</c:v>
                </c:pt>
                <c:pt idx="12">
                  <c:v>20066.898467308918</c:v>
                </c:pt>
                <c:pt idx="13">
                  <c:v>20529.652373842378</c:v>
                </c:pt>
                <c:pt idx="14">
                  <c:v>21759.987622236629</c:v>
                </c:pt>
                <c:pt idx="15">
                  <c:v>19477.631524305507</c:v>
                </c:pt>
                <c:pt idx="16">
                  <c:v>20549.095386157351</c:v>
                </c:pt>
                <c:pt idx="17">
                  <c:v>20562.152529709751</c:v>
                </c:pt>
                <c:pt idx="18">
                  <c:v>20461.939455419204</c:v>
                </c:pt>
                <c:pt idx="19">
                  <c:v>19270.331925248058</c:v>
                </c:pt>
                <c:pt idx="20">
                  <c:v>19106.946486080855</c:v>
                </c:pt>
                <c:pt idx="21">
                  <c:v>20137.211116055714</c:v>
                </c:pt>
                <c:pt idx="22">
                  <c:v>19539.131482396493</c:v>
                </c:pt>
                <c:pt idx="23">
                  <c:v>20405.827538146954</c:v>
                </c:pt>
                <c:pt idx="24">
                  <c:v>20251.382987439607</c:v>
                </c:pt>
                <c:pt idx="25">
                  <c:v>20164.888114068548</c:v>
                </c:pt>
                <c:pt idx="26">
                  <c:v>17675.29140369473</c:v>
                </c:pt>
                <c:pt idx="27">
                  <c:v>18048.291649076935</c:v>
                </c:pt>
                <c:pt idx="28">
                  <c:v>18064.044975160803</c:v>
                </c:pt>
                <c:pt idx="29">
                  <c:v>18088.857842916739</c:v>
                </c:pt>
                <c:pt idx="30">
                  <c:v>17913.986809958165</c:v>
                </c:pt>
                <c:pt idx="31">
                  <c:v>17960.826657696911</c:v>
                </c:pt>
                <c:pt idx="32">
                  <c:v>17673.599289276372</c:v>
                </c:pt>
                <c:pt idx="33">
                  <c:v>17690.404211428446</c:v>
                </c:pt>
                <c:pt idx="34">
                  <c:v>18253.022221841955</c:v>
                </c:pt>
                <c:pt idx="35">
                  <c:v>18206.9332343889</c:v>
                </c:pt>
                <c:pt idx="36">
                  <c:v>16890.126110851739</c:v>
                </c:pt>
                <c:pt idx="37">
                  <c:v>17030.970477124461</c:v>
                </c:pt>
                <c:pt idx="38">
                  <c:v>16887.422902972805</c:v>
                </c:pt>
                <c:pt idx="39">
                  <c:v>17033.61305095561</c:v>
                </c:pt>
                <c:pt idx="40">
                  <c:v>17333.091982182388</c:v>
                </c:pt>
                <c:pt idx="41">
                  <c:v>16992.006632413464</c:v>
                </c:pt>
                <c:pt idx="42">
                  <c:v>17211.835392169836</c:v>
                </c:pt>
                <c:pt idx="43">
                  <c:v>17727.157920221518</c:v>
                </c:pt>
                <c:pt idx="44">
                  <c:v>17945.340689843459</c:v>
                </c:pt>
                <c:pt idx="45">
                  <c:v>17951.206209218886</c:v>
                </c:pt>
                <c:pt idx="46">
                  <c:v>17739.483291294426</c:v>
                </c:pt>
                <c:pt idx="47">
                  <c:v>17419.616335856219</c:v>
                </c:pt>
                <c:pt idx="48">
                  <c:v>17465.683732114045</c:v>
                </c:pt>
                <c:pt idx="49">
                  <c:v>17910.153118640461</c:v>
                </c:pt>
                <c:pt idx="50">
                  <c:v>19940.508571810016</c:v>
                </c:pt>
                <c:pt idx="51">
                  <c:v>17718.648688882135</c:v>
                </c:pt>
                <c:pt idx="52">
                  <c:v>17266.029934733306</c:v>
                </c:pt>
                <c:pt idx="53">
                  <c:v>17364.734883742833</c:v>
                </c:pt>
                <c:pt idx="54">
                  <c:v>17253.258607852502</c:v>
                </c:pt>
                <c:pt idx="55">
                  <c:v>17349.716569727694</c:v>
                </c:pt>
                <c:pt idx="56">
                  <c:v>17235.707531396361</c:v>
                </c:pt>
                <c:pt idx="57">
                  <c:v>17332.415105016764</c:v>
                </c:pt>
                <c:pt idx="58">
                  <c:v>17221.649334673897</c:v>
                </c:pt>
                <c:pt idx="59">
                  <c:v>17320.482591080177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1215216"/>
        <c:axId val="-101218480"/>
      </c:lineChart>
      <c:dateAx>
        <c:axId val="-101215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8480"/>
        <c:crosses val="autoZero"/>
        <c:auto val="1"/>
        <c:lblOffset val="100"/>
        <c:baseTimeUnit val="months"/>
      </c:dateAx>
      <c:valAx>
        <c:axId val="-101218480"/>
        <c:scaling>
          <c:orientation val="minMax"/>
          <c:max val="22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5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3757906680244"/>
          <c:y val="7.6440977793136369E-2"/>
          <c:w val="0.79049076006642061"/>
          <c:h val="0.841715005060104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7'!$A$4:$A$8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7'!$A$4:$A$8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7'!$A$4:$A$8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7'!$B$4:$B$8</c:f>
              <c:numCache>
                <c:formatCode>_-* #,##0_-;\-* #,##0_-;_-* "-"??_-;_-@_-</c:formatCode>
                <c:ptCount val="5"/>
                <c:pt idx="0">
                  <c:v>20265.772194802415</c:v>
                </c:pt>
                <c:pt idx="1">
                  <c:v>20155.56715890898</c:v>
                </c:pt>
                <c:pt idx="2">
                  <c:v>18332.627449745676</c:v>
                </c:pt>
                <c:pt idx="3">
                  <c:v>17346.822582925401</c:v>
                </c:pt>
                <c:pt idx="4">
                  <c:v>17614.91572247252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1208144"/>
        <c:axId val="-101217392"/>
      </c:lineChart>
      <c:catAx>
        <c:axId val="-10120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7392"/>
        <c:crosses val="autoZero"/>
        <c:auto val="1"/>
        <c:lblAlgn val="ctr"/>
        <c:lblOffset val="100"/>
        <c:noMultiLvlLbl val="0"/>
      </c:catAx>
      <c:valAx>
        <c:axId val="-101217392"/>
        <c:scaling>
          <c:orientation val="minMax"/>
          <c:max val="21000"/>
          <c:min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08144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68471798168086"/>
          <c:y val="4.160755881572438E-2"/>
          <c:w val="0.83858998144712427"/>
          <c:h val="0.64102654216763766"/>
        </c:manualLayout>
      </c:layout>
      <c:areaChart>
        <c:grouping val="stacked"/>
        <c:varyColors val="0"/>
        <c:ser>
          <c:idx val="3"/>
          <c:order val="0"/>
          <c:tx>
            <c:strRef>
              <c:f>'Gráfica 8'!$E$4</c:f>
              <c:strCache>
                <c:ptCount val="1"/>
                <c:pt idx="0">
                  <c:v>Cusiana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8'!$E$5:$E$64</c:f>
              <c:numCache>
                <c:formatCode>_-* #,##0_-;\-* #,##0_-;_-* "-"??_-;_-@_-</c:formatCode>
                <c:ptCount val="60"/>
                <c:pt idx="0">
                  <c:v>6130.704170060264</c:v>
                </c:pt>
                <c:pt idx="1">
                  <c:v>5850.1635069180156</c:v>
                </c:pt>
                <c:pt idx="2">
                  <c:v>6500.0052779299258</c:v>
                </c:pt>
                <c:pt idx="3">
                  <c:v>7199.9995308506723</c:v>
                </c:pt>
                <c:pt idx="4">
                  <c:v>7599.9962468053873</c:v>
                </c:pt>
                <c:pt idx="5">
                  <c:v>7599.9962468053873</c:v>
                </c:pt>
                <c:pt idx="6">
                  <c:v>7479.0260929126789</c:v>
                </c:pt>
                <c:pt idx="7">
                  <c:v>7476.0352659548889</c:v>
                </c:pt>
                <c:pt idx="8">
                  <c:v>7473.044438997099</c:v>
                </c:pt>
                <c:pt idx="9">
                  <c:v>7470.0653407724776</c:v>
                </c:pt>
                <c:pt idx="10">
                  <c:v>7467.0745138146895</c:v>
                </c:pt>
                <c:pt idx="11">
                  <c:v>7464.0836868568995</c:v>
                </c:pt>
                <c:pt idx="12">
                  <c:v>7461.1045886322781</c:v>
                </c:pt>
                <c:pt idx="13">
                  <c:v>7458.1137616744882</c:v>
                </c:pt>
                <c:pt idx="14">
                  <c:v>7455.1346634498668</c:v>
                </c:pt>
                <c:pt idx="15">
                  <c:v>5713.3122294327868</c:v>
                </c:pt>
                <c:pt idx="16">
                  <c:v>7449.1764670006214</c:v>
                </c:pt>
                <c:pt idx="17">
                  <c:v>7446.1973687760019</c:v>
                </c:pt>
                <c:pt idx="18">
                  <c:v>7443.2182705513796</c:v>
                </c:pt>
                <c:pt idx="19">
                  <c:v>7440.2391723267583</c:v>
                </c:pt>
                <c:pt idx="20">
                  <c:v>7437.2600741021351</c:v>
                </c:pt>
                <c:pt idx="21">
                  <c:v>7434.2927046106824</c:v>
                </c:pt>
                <c:pt idx="22">
                  <c:v>7431.3136063860602</c:v>
                </c:pt>
                <c:pt idx="23">
                  <c:v>7428.3462368946075</c:v>
                </c:pt>
                <c:pt idx="24">
                  <c:v>7425.3788674031521</c:v>
                </c:pt>
                <c:pt idx="25">
                  <c:v>7422.3997691785316</c:v>
                </c:pt>
                <c:pt idx="26">
                  <c:v>7419.4323996870771</c:v>
                </c:pt>
                <c:pt idx="27">
                  <c:v>7416.4650301956226</c:v>
                </c:pt>
                <c:pt idx="28">
                  <c:v>7413.4976607041708</c:v>
                </c:pt>
                <c:pt idx="29">
                  <c:v>7410.542019945884</c:v>
                </c:pt>
                <c:pt idx="30">
                  <c:v>7407.5746504544304</c:v>
                </c:pt>
                <c:pt idx="31">
                  <c:v>7404.6072809629759</c:v>
                </c:pt>
                <c:pt idx="32">
                  <c:v>7401.6516402046909</c:v>
                </c:pt>
                <c:pt idx="33">
                  <c:v>7398.6959994464041</c:v>
                </c:pt>
                <c:pt idx="34">
                  <c:v>7395.7286299549505</c:v>
                </c:pt>
                <c:pt idx="35">
                  <c:v>7392.7729891966637</c:v>
                </c:pt>
                <c:pt idx="36">
                  <c:v>7389.8173484383788</c:v>
                </c:pt>
                <c:pt idx="37">
                  <c:v>7386.8617076800911</c:v>
                </c:pt>
                <c:pt idx="38">
                  <c:v>7383.9060669218061</c:v>
                </c:pt>
                <c:pt idx="39">
                  <c:v>7380.9504261635193</c:v>
                </c:pt>
                <c:pt idx="40">
                  <c:v>7378.0065141384011</c:v>
                </c:pt>
                <c:pt idx="41">
                  <c:v>7375.0508733801153</c:v>
                </c:pt>
                <c:pt idx="42">
                  <c:v>7372.1069613549971</c:v>
                </c:pt>
                <c:pt idx="43">
                  <c:v>7369.1513205967103</c:v>
                </c:pt>
                <c:pt idx="44">
                  <c:v>7366.2074085715922</c:v>
                </c:pt>
                <c:pt idx="45">
                  <c:v>7363.2634965464749</c:v>
                </c:pt>
                <c:pt idx="46">
                  <c:v>7360.3195845213568</c:v>
                </c:pt>
                <c:pt idx="47">
                  <c:v>7357.3756724962368</c:v>
                </c:pt>
                <c:pt idx="48">
                  <c:v>7354.4317604711205</c:v>
                </c:pt>
                <c:pt idx="49">
                  <c:v>7351.4878484460014</c:v>
                </c:pt>
                <c:pt idx="50">
                  <c:v>7348.5556651540519</c:v>
                </c:pt>
                <c:pt idx="51">
                  <c:v>7345.6117531289328</c:v>
                </c:pt>
                <c:pt idx="52">
                  <c:v>7342.6678411038147</c:v>
                </c:pt>
                <c:pt idx="53">
                  <c:v>7339.7356578118652</c:v>
                </c:pt>
                <c:pt idx="54">
                  <c:v>7336.8034745199147</c:v>
                </c:pt>
                <c:pt idx="55">
                  <c:v>7333.8712912279643</c:v>
                </c:pt>
                <c:pt idx="56">
                  <c:v>7330.939107936013</c:v>
                </c:pt>
                <c:pt idx="57">
                  <c:v>7328.0069246440626</c:v>
                </c:pt>
                <c:pt idx="58">
                  <c:v>7325.0747413521121</c:v>
                </c:pt>
                <c:pt idx="59">
                  <c:v>7322.1425580601626</c:v>
                </c:pt>
              </c:numCache>
            </c:numRef>
          </c:val>
        </c:ser>
        <c:ser>
          <c:idx val="1"/>
          <c:order val="1"/>
          <c:tx>
            <c:strRef>
              <c:f>'Gráfica 8'!$C$4</c:f>
              <c:strCache>
                <c:ptCount val="1"/>
                <c:pt idx="0">
                  <c:v>Barranca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8'!$C$5:$C$64</c:f>
              <c:numCache>
                <c:formatCode>_-* #,##0_-;\-* #,##0_-;_-* "-"??_-;_-@_-</c:formatCode>
                <c:ptCount val="60"/>
                <c:pt idx="0">
                  <c:v>6381.0883079092955</c:v>
                </c:pt>
                <c:pt idx="1">
                  <c:v>5739.2825476274029</c:v>
                </c:pt>
                <c:pt idx="2">
                  <c:v>7149.9982093070448</c:v>
                </c:pt>
                <c:pt idx="3">
                  <c:v>6599.9950077650956</c:v>
                </c:pt>
                <c:pt idx="4">
                  <c:v>6429.9985565929519</c:v>
                </c:pt>
                <c:pt idx="5">
                  <c:v>6450.0000542634225</c:v>
                </c:pt>
                <c:pt idx="6">
                  <c:v>6359.119673638068</c:v>
                </c:pt>
                <c:pt idx="7">
                  <c:v>6695.4443685962369</c:v>
                </c:pt>
                <c:pt idx="8">
                  <c:v>6554.3269110763586</c:v>
                </c:pt>
                <c:pt idx="9">
                  <c:v>6545.579647309456</c:v>
                </c:pt>
                <c:pt idx="10">
                  <c:v>6432.3752945147262</c:v>
                </c:pt>
                <c:pt idx="11">
                  <c:v>6516.6138321805975</c:v>
                </c:pt>
                <c:pt idx="12">
                  <c:v>6532.0572023298546</c:v>
                </c:pt>
                <c:pt idx="13">
                  <c:v>6713.2102132443997</c:v>
                </c:pt>
                <c:pt idx="14">
                  <c:v>8051.8345920638667</c:v>
                </c:pt>
                <c:pt idx="15">
                  <c:v>6940.639071183843</c:v>
                </c:pt>
                <c:pt idx="16">
                  <c:v>6325.4763514576789</c:v>
                </c:pt>
                <c:pt idx="17">
                  <c:v>6208.9619298677817</c:v>
                </c:pt>
                <c:pt idx="18">
                  <c:v>6164.0643737838209</c:v>
                </c:pt>
                <c:pt idx="19">
                  <c:v>5615.9929500961007</c:v>
                </c:pt>
                <c:pt idx="20">
                  <c:v>4989.0333622376502</c:v>
                </c:pt>
                <c:pt idx="21">
                  <c:v>5812.068402300335</c:v>
                </c:pt>
                <c:pt idx="22">
                  <c:v>5356.0603018565689</c:v>
                </c:pt>
                <c:pt idx="23">
                  <c:v>6105.5358458745141</c:v>
                </c:pt>
                <c:pt idx="24">
                  <c:v>5934.1502510768578</c:v>
                </c:pt>
                <c:pt idx="25">
                  <c:v>5633.4874776299039</c:v>
                </c:pt>
                <c:pt idx="26">
                  <c:v>4364.0706683408744</c:v>
                </c:pt>
                <c:pt idx="27">
                  <c:v>5524.6350513494772</c:v>
                </c:pt>
                <c:pt idx="28">
                  <c:v>5718.3771763702325</c:v>
                </c:pt>
                <c:pt idx="29">
                  <c:v>5604.3371668632808</c:v>
                </c:pt>
                <c:pt idx="30">
                  <c:v>5578.855063482778</c:v>
                </c:pt>
                <c:pt idx="31">
                  <c:v>5593.9620004102317</c:v>
                </c:pt>
                <c:pt idx="32">
                  <c:v>5491.5886268206741</c:v>
                </c:pt>
                <c:pt idx="33">
                  <c:v>5654.9540877179088</c:v>
                </c:pt>
                <c:pt idx="34">
                  <c:v>6053.5406340789496</c:v>
                </c:pt>
                <c:pt idx="35">
                  <c:v>5942.8323987363128</c:v>
                </c:pt>
                <c:pt idx="36">
                  <c:v>5305.768961539171</c:v>
                </c:pt>
                <c:pt idx="37">
                  <c:v>5335.5704333802532</c:v>
                </c:pt>
                <c:pt idx="38">
                  <c:v>5309.7627494625212</c:v>
                </c:pt>
                <c:pt idx="39">
                  <c:v>5295.4480585089932</c:v>
                </c:pt>
                <c:pt idx="40">
                  <c:v>5704.6051196454209</c:v>
                </c:pt>
                <c:pt idx="41">
                  <c:v>5660.5106622199601</c:v>
                </c:pt>
                <c:pt idx="42">
                  <c:v>5340.020034055724</c:v>
                </c:pt>
                <c:pt idx="43">
                  <c:v>5655.9416820141705</c:v>
                </c:pt>
                <c:pt idx="44">
                  <c:v>5880.1472926350434</c:v>
                </c:pt>
                <c:pt idx="45">
                  <c:v>5786.6080042889816</c:v>
                </c:pt>
                <c:pt idx="46">
                  <c:v>5680.892003850533</c:v>
                </c:pt>
                <c:pt idx="47">
                  <c:v>5261.6202406908387</c:v>
                </c:pt>
                <c:pt idx="48">
                  <c:v>5418.7019972195421</c:v>
                </c:pt>
                <c:pt idx="49">
                  <c:v>5755.059250231433</c:v>
                </c:pt>
                <c:pt idx="50">
                  <c:v>7900.081503661153</c:v>
                </c:pt>
                <c:pt idx="51">
                  <c:v>5747.6577193517469</c:v>
                </c:pt>
                <c:pt idx="52">
                  <c:v>5404.669476064947</c:v>
                </c:pt>
                <c:pt idx="53">
                  <c:v>5401.2834384777589</c:v>
                </c:pt>
                <c:pt idx="54">
                  <c:v>5398.4291824347129</c:v>
                </c:pt>
                <c:pt idx="55">
                  <c:v>5395.422988807627</c:v>
                </c:pt>
                <c:pt idx="56">
                  <c:v>5390.3873431651418</c:v>
                </c:pt>
                <c:pt idx="57">
                  <c:v>5387.6307612832652</c:v>
                </c:pt>
                <c:pt idx="58">
                  <c:v>5384.8416213476639</c:v>
                </c:pt>
                <c:pt idx="59">
                  <c:v>5382.193566311531</c:v>
                </c:pt>
              </c:numCache>
            </c:numRef>
          </c:val>
        </c:ser>
        <c:ser>
          <c:idx val="2"/>
          <c:order val="2"/>
          <c:tx>
            <c:strRef>
              <c:f>'Gráfica 8'!$D$4</c:f>
              <c:strCache>
                <c:ptCount val="1"/>
                <c:pt idx="0">
                  <c:v>Cartagena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8'!$D$5:$D$64</c:f>
              <c:numCache>
                <c:formatCode>_-* #,##0_-;\-* #,##0_-;_-* "-"??_-;_-@_-</c:formatCode>
                <c:ptCount val="60"/>
                <c:pt idx="0">
                  <c:v>2252.5465498336143</c:v>
                </c:pt>
                <c:pt idx="1">
                  <c:v>2198.1099037222039</c:v>
                </c:pt>
                <c:pt idx="2" formatCode="_-* #,##0.0_-;\-* #,##0.0_-;_-* &quot;-&quot;??_-;_-@_-">
                  <c:v>3299.9973996316921</c:v>
                </c:pt>
                <c:pt idx="3" formatCode="_-* #,##0.0_-;\-* #,##0.0_-;_-* &quot;-&quot;??_-;_-@_-">
                  <c:v>3150.0034277582217</c:v>
                </c:pt>
                <c:pt idx="4" formatCode="_-* #,##0.0_-;\-* #,##0.0_-;_-* &quot;-&quot;??_-;_-@_-">
                  <c:v>3400.0052007366126</c:v>
                </c:pt>
                <c:pt idx="5" formatCode="_-* #,##0.0_-;\-* #,##0.0_-;_-* &quot;-&quot;??_-;_-@_-">
                  <c:v>3400.0052007366126</c:v>
                </c:pt>
                <c:pt idx="6" formatCode="_-* #,##0.0_-;\-* #,##0.0_-;_-* &quot;-&quot;??_-;_-@_-">
                  <c:v>3100.3127533881611</c:v>
                </c:pt>
                <c:pt idx="7" formatCode="_-* #,##0.0_-;\-* #,##0.0_-;_-* &quot;-&quot;??_-;_-@_-">
                  <c:v>3099.8281392946369</c:v>
                </c:pt>
                <c:pt idx="8" formatCode="_-* #,##0.0_-;\-* #,##0.0_-;_-* &quot;-&quot;??_-;_-@_-">
                  <c:v>3100.099995981248</c:v>
                </c:pt>
                <c:pt idx="9" formatCode="_-* #,##0.0_-;\-* #,##0.0_-;_-* &quot;-&quot;??_-;_-@_-">
                  <c:v>2745.6934354884074</c:v>
                </c:pt>
                <c:pt idx="10" formatCode="_-* #,##0.0_-;\-* #,##0.0_-;_-* &quot;-&quot;??_-;_-@_-">
                  <c:v>3100.4782313713149</c:v>
                </c:pt>
                <c:pt idx="11" formatCode="_-* #,##0.0_-;\-* #,##0.0_-;_-* &quot;-&quot;??_-;_-@_-">
                  <c:v>3100.2181945406437</c:v>
                </c:pt>
                <c:pt idx="12" formatCode="_-* #,##0.0_-;\-* #,##0.0_-;_-* &quot;-&quot;??_-;_-@_-">
                  <c:v>2924.0905211847266</c:v>
                </c:pt>
                <c:pt idx="13" formatCode="_-* #,##0.0_-;\-* #,##0.0_-;_-* &quot;-&quot;??_-;_-@_-">
                  <c:v>3100.3600328119187</c:v>
                </c:pt>
                <c:pt idx="14" formatCode="_-* #,##0.0_-;\-* #,##0.0_-;_-* &quot;-&quot;??_-;_-@_-">
                  <c:v>3100.4427718034963</c:v>
                </c:pt>
                <c:pt idx="15" formatCode="_-* #,##0.0_-;\-* #,##0.0_-;_-* &quot;-&quot;??_-;_-@_-">
                  <c:v>3100.0408967015501</c:v>
                </c:pt>
                <c:pt idx="16" formatCode="_-* #,##0.0_-;\-* #,##0.0_-;_-* &quot;-&quot;??_-;_-@_-">
                  <c:v>3099.9226981421543</c:v>
                </c:pt>
                <c:pt idx="17" formatCode="_-* #,##0.0_-;\-* #,##0.0_-;_-* &quot;-&quot;??_-;_-@_-">
                  <c:v>3100.0054371337314</c:v>
                </c:pt>
                <c:pt idx="18" formatCode="_-* #,##0.0_-;\-* #,##0.0_-;_-* &quot;-&quot;??_-;_-@_-">
                  <c:v>3099.9699775659124</c:v>
                </c:pt>
                <c:pt idx="19" formatCode="_-* #,##0.0_-;\-* #,##0.0_-;_-* &quot;-&quot;??_-;_-@_-">
                  <c:v>2395.092868608117</c:v>
                </c:pt>
                <c:pt idx="20" formatCode="_-* #,##0.0_-;\-* #,##0.0_-;_-* &quot;-&quot;??_-;_-@_-">
                  <c:v>2984.8327608583095</c:v>
                </c:pt>
                <c:pt idx="21" formatCode="_-* #,##0.0_-;\-* #,##0.0_-;_-* &quot;-&quot;??_-;_-@_-">
                  <c:v>3100.3363931000399</c:v>
                </c:pt>
                <c:pt idx="22" formatCode="_-* #,##0.0_-;\-* #,##0.0_-;_-* &quot;-&quot;??_-;_-@_-">
                  <c:v>3099.9817974218522</c:v>
                </c:pt>
                <c:pt idx="23" formatCode="_-* #,##0.0_-;\-* #,##0.0_-;_-* &quot;-&quot;??_-;_-@_-">
                  <c:v>3100.4664115153755</c:v>
                </c:pt>
                <c:pt idx="24" formatCode="_-* #,##0.0_-;\-* #,##0.0_-;_-* &quot;-&quot;??_-;_-@_-">
                  <c:v>3100.4664115153755</c:v>
                </c:pt>
                <c:pt idx="25" formatCode="_-* #,##0.0_-;\-* #,##0.0_-;_-* &quot;-&quot;??_-;_-@_-">
                  <c:v>3190.0018202578135</c:v>
                </c:pt>
                <c:pt idx="26" formatCode="_-* #,##0.0_-;\-* #,##0.0_-;_-* &quot;-&quot;??_-;_-@_-">
                  <c:v>4050.002718566865</c:v>
                </c:pt>
                <c:pt idx="27" formatCode="_-* #,##0.0_-;\-* #,##0.0_-;_-* &quot;-&quot;??_-;_-@_-">
                  <c:v>3100.4664115153755</c:v>
                </c:pt>
                <c:pt idx="28" formatCode="_-* #,##0.0_-;\-* #,##0.0_-;_-* &quot;-&quot;??_-;_-@_-">
                  <c:v>3100.4664115153755</c:v>
                </c:pt>
                <c:pt idx="29" formatCode="_-* #,##0.0_-;\-* #,##0.0_-;_-* &quot;-&quot;??_-;_-@_-">
                  <c:v>3100.4664115153755</c:v>
                </c:pt>
                <c:pt idx="30" formatCode="_-* #,##0.0_-;\-* #,##0.0_-;_-* &quot;-&quot;??_-;_-@_-">
                  <c:v>3100.4664115153755</c:v>
                </c:pt>
                <c:pt idx="31" formatCode="_-* #,##0.0_-;\-* #,##0.0_-;_-* &quot;-&quot;??_-;_-@_-">
                  <c:v>3100.4664115153755</c:v>
                </c:pt>
                <c:pt idx="32" formatCode="_-* #,##0.0_-;\-* #,##0.0_-;_-* &quot;-&quot;??_-;_-@_-">
                  <c:v>3100.4664115153755</c:v>
                </c:pt>
                <c:pt idx="33" formatCode="_-* #,##0.0_-;\-* #,##0.0_-;_-* &quot;-&quot;??_-;_-@_-">
                  <c:v>2789.9942555500129</c:v>
                </c:pt>
                <c:pt idx="34" formatCode="_-* #,##0.0_-;\-* #,##0.0_-;_-* &quot;-&quot;??_-;_-@_-">
                  <c:v>3100.0054371337314</c:v>
                </c:pt>
                <c:pt idx="35" formatCode="_-* #,##0.0_-;\-* #,##0.0_-;_-* &quot;-&quot;??_-;_-@_-">
                  <c:v>3100.0054371337314</c:v>
                </c:pt>
                <c:pt idx="36" formatCode="_-* #,##0.0_-;\-* #,##0.0_-;_-* &quot;-&quot;??_-;_-@_-">
                  <c:v>3100.0054371337314</c:v>
                </c:pt>
                <c:pt idx="37" formatCode="_-* #,##0.0_-;\-* #,##0.0_-;_-* &quot;-&quot;??_-;_-@_-">
                  <c:v>3100.0054371337314</c:v>
                </c:pt>
                <c:pt idx="38" formatCode="_-* #,##0.0_-;\-* #,##0.0_-;_-* &quot;-&quot;??_-;_-@_-">
                  <c:v>3100.0054371337314</c:v>
                </c:pt>
                <c:pt idx="39" formatCode="_-* #,##0.0_-;\-* #,##0.0_-;_-* &quot;-&quot;??_-;_-@_-">
                  <c:v>3100.0054371337314</c:v>
                </c:pt>
                <c:pt idx="40" formatCode="_-* #,##0.0_-;\-* #,##0.0_-;_-* &quot;-&quot;??_-;_-@_-">
                  <c:v>3100.0054371337314</c:v>
                </c:pt>
                <c:pt idx="41" formatCode="_-* #,##0.0_-;\-* #,##0.0_-;_-* &quot;-&quot;??_-;_-@_-">
                  <c:v>2699.9978724259299</c:v>
                </c:pt>
                <c:pt idx="42" formatCode="_-* #,##0.0_-;\-* #,##0.0_-;_-* &quot;-&quot;??_-;_-@_-">
                  <c:v>3349.995390256182</c:v>
                </c:pt>
                <c:pt idx="43" formatCode="_-* #,##0.0_-;\-* #,##0.0_-;_-* &quot;-&quot;??_-;_-@_-">
                  <c:v>3450.0031913611028</c:v>
                </c:pt>
                <c:pt idx="44" formatCode="_-* #,##0.0_-;\-* #,##0.0_-;_-* &quot;-&quot;??_-;_-@_-">
                  <c:v>3549.999172610083</c:v>
                </c:pt>
                <c:pt idx="45" formatCode="_-* #,##0.0_-;\-* #,##0.0_-;_-* &quot;-&quot;??_-;_-@_-">
                  <c:v>3549.999172610083</c:v>
                </c:pt>
                <c:pt idx="46" formatCode="_-* #,##0.0_-;\-* #,##0.0_-;_-* &quot;-&quot;??_-;_-@_-">
                  <c:v>3549.999172610083</c:v>
                </c:pt>
                <c:pt idx="47" formatCode="_-* #,##0.0_-;\-* #,##0.0_-;_-* &quot;-&quot;??_-;_-@_-">
                  <c:v>3549.999172610083</c:v>
                </c:pt>
                <c:pt idx="48" formatCode="_-* #,##0.0_-;\-* #,##0.0_-;_-* &quot;-&quot;??_-;_-@_-">
                  <c:v>3549.999172610083</c:v>
                </c:pt>
                <c:pt idx="49" formatCode="_-* #,##0.0_-;\-* #,##0.0_-;_-* &quot;-&quot;??_-;_-@_-">
                  <c:v>3549.999172610083</c:v>
                </c:pt>
                <c:pt idx="50" formatCode="_-* #,##0.0_-;\-* #,##0.0_-;_-* &quot;-&quot;??_-;_-@_-">
                  <c:v>3549.999172610083</c:v>
                </c:pt>
                <c:pt idx="51" formatCode="_-* #,##0.0_-;\-* #,##0.0_-;_-* &quot;-&quot;??_-;_-@_-">
                  <c:v>3549.999172610083</c:v>
                </c:pt>
                <c:pt idx="52" formatCode="_-* #,##0.0_-;\-* #,##0.0_-;_-* &quot;-&quot;??_-;_-@_-">
                  <c:v>3549.999172610083</c:v>
                </c:pt>
                <c:pt idx="53" formatCode="_-* #,##0.0_-;\-* #,##0.0_-;_-* &quot;-&quot;??_-;_-@_-">
                  <c:v>3549.999172610083</c:v>
                </c:pt>
                <c:pt idx="54" formatCode="_-* #,##0.0_-;\-* #,##0.0_-;_-* &quot;-&quot;??_-;_-@_-">
                  <c:v>3549.999172610083</c:v>
                </c:pt>
                <c:pt idx="55" formatCode="_-* #,##0.0_-;\-* #,##0.0_-;_-* &quot;-&quot;??_-;_-@_-">
                  <c:v>3549.999172610083</c:v>
                </c:pt>
                <c:pt idx="56" formatCode="_-* #,##0.0_-;\-* #,##0.0_-;_-* &quot;-&quot;??_-;_-@_-">
                  <c:v>3549.999172610083</c:v>
                </c:pt>
                <c:pt idx="57" formatCode="_-* #,##0.0_-;\-* #,##0.0_-;_-* &quot;-&quot;??_-;_-@_-">
                  <c:v>3549.999172610083</c:v>
                </c:pt>
                <c:pt idx="58" formatCode="_-* #,##0.0_-;\-* #,##0.0_-;_-* &quot;-&quot;??_-;_-@_-">
                  <c:v>3549.999172610083</c:v>
                </c:pt>
                <c:pt idx="59" formatCode="_-* #,##0.0_-;\-* #,##0.0_-;_-* &quot;-&quot;??_-;_-@_-">
                  <c:v>3549.999172610083</c:v>
                </c:pt>
              </c:numCache>
            </c:numRef>
          </c:val>
        </c:ser>
        <c:ser>
          <c:idx val="7"/>
          <c:order val="3"/>
          <c:tx>
            <c:strRef>
              <c:f>'Gráfica 8'!$I$4</c:f>
              <c:strCache>
                <c:ptCount val="1"/>
                <c:pt idx="0">
                  <c:v>Floreña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8'!$I$5:$I$64</c:f>
              <c:numCache>
                <c:formatCode>_(* #,##0.00_);_(* \(#,##0.00\);_(* "-"??_);_(@_)</c:formatCode>
                <c:ptCount val="60"/>
                <c:pt idx="0">
                  <c:v>1917.8571428571427</c:v>
                </c:pt>
                <c:pt idx="1">
                  <c:v>1641.6666666666667</c:v>
                </c:pt>
                <c:pt idx="2">
                  <c:v>1894.047619047619</c:v>
                </c:pt>
                <c:pt idx="3">
                  <c:v>1973.8095238095239</c:v>
                </c:pt>
                <c:pt idx="4">
                  <c:v>1707.1428571428573</c:v>
                </c:pt>
                <c:pt idx="5">
                  <c:v>2034.5238095238094</c:v>
                </c:pt>
                <c:pt idx="6">
                  <c:v>1986.9047619047619</c:v>
                </c:pt>
                <c:pt idx="7">
                  <c:v>1879.7619047619048</c:v>
                </c:pt>
                <c:pt idx="8">
                  <c:v>1663.0952380952378</c:v>
                </c:pt>
                <c:pt idx="9">
                  <c:v>1915.4761904761906</c:v>
                </c:pt>
                <c:pt idx="10">
                  <c:v>1960.7142857142856</c:v>
                </c:pt>
                <c:pt idx="11">
                  <c:v>1952.3809523809523</c:v>
                </c:pt>
                <c:pt idx="12">
                  <c:v>2034.5238095238094</c:v>
                </c:pt>
                <c:pt idx="13">
                  <c:v>2034.5238095238094</c:v>
                </c:pt>
                <c:pt idx="14">
                  <c:v>2034.5238095238094</c:v>
                </c:pt>
                <c:pt idx="15">
                  <c:v>2034.5238095238094</c:v>
                </c:pt>
                <c:pt idx="16">
                  <c:v>2034.5238095238094</c:v>
                </c:pt>
                <c:pt idx="17">
                  <c:v>2034.5238095238094</c:v>
                </c:pt>
                <c:pt idx="18">
                  <c:v>2034.5238095238094</c:v>
                </c:pt>
                <c:pt idx="19">
                  <c:v>2034.5238095238094</c:v>
                </c:pt>
                <c:pt idx="20">
                  <c:v>2034.5238095238094</c:v>
                </c:pt>
                <c:pt idx="21">
                  <c:v>2034.5238095238094</c:v>
                </c:pt>
                <c:pt idx="22">
                  <c:v>2034.5238095238094</c:v>
                </c:pt>
                <c:pt idx="23">
                  <c:v>2034.5238095238094</c:v>
                </c:pt>
                <c:pt idx="24">
                  <c:v>2034.5238095238094</c:v>
                </c:pt>
                <c:pt idx="25">
                  <c:v>2034.5238095238094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ser>
          <c:idx val="9"/>
          <c:order val="4"/>
          <c:tx>
            <c:strRef>
              <c:f>'Gráfica 8'!$K$4</c:f>
              <c:strCache>
                <c:ptCount val="1"/>
                <c:pt idx="0">
                  <c:v>Capachos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8'!$K$5:$K$64</c:f>
              <c:numCache>
                <c:formatCode>_(* #,##0.00_);_(* \(#,##0.00\);_(* "-"??_);_(@_)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460.0005706711998</c:v>
                </c:pt>
                <c:pt idx="16">
                  <c:v>460.0005706711998</c:v>
                </c:pt>
                <c:pt idx="17">
                  <c:v>460.0005706711998</c:v>
                </c:pt>
                <c:pt idx="18">
                  <c:v>460.0005706711998</c:v>
                </c:pt>
                <c:pt idx="19">
                  <c:v>460.0005706711998</c:v>
                </c:pt>
                <c:pt idx="20">
                  <c:v>460.0005706711998</c:v>
                </c:pt>
                <c:pt idx="21">
                  <c:v>460.0005706711998</c:v>
                </c:pt>
                <c:pt idx="22">
                  <c:v>460.0005706711998</c:v>
                </c:pt>
                <c:pt idx="23">
                  <c:v>460.0005706711998</c:v>
                </c:pt>
                <c:pt idx="24">
                  <c:v>460.0005706711998</c:v>
                </c:pt>
                <c:pt idx="25">
                  <c:v>460.0005706711998</c:v>
                </c:pt>
                <c:pt idx="26">
                  <c:v>460.0005706711998</c:v>
                </c:pt>
                <c:pt idx="27">
                  <c:v>575.00071333899984</c:v>
                </c:pt>
                <c:pt idx="28">
                  <c:v>575.00071333899984</c:v>
                </c:pt>
                <c:pt idx="29">
                  <c:v>575.00071333899984</c:v>
                </c:pt>
                <c:pt idx="30">
                  <c:v>575.00071333899984</c:v>
                </c:pt>
                <c:pt idx="31">
                  <c:v>575.00071333899984</c:v>
                </c:pt>
                <c:pt idx="32">
                  <c:v>575.00071333899984</c:v>
                </c:pt>
                <c:pt idx="33">
                  <c:v>575.00071333899984</c:v>
                </c:pt>
                <c:pt idx="34">
                  <c:v>575.00071333899984</c:v>
                </c:pt>
                <c:pt idx="35">
                  <c:v>575.00071333899984</c:v>
                </c:pt>
                <c:pt idx="36">
                  <c:v>575.00071333899984</c:v>
                </c:pt>
                <c:pt idx="37">
                  <c:v>575.00071333899984</c:v>
                </c:pt>
                <c:pt idx="38">
                  <c:v>575.00071333899984</c:v>
                </c:pt>
                <c:pt idx="39">
                  <c:v>632.50078467289973</c:v>
                </c:pt>
                <c:pt idx="40">
                  <c:v>632.50078467289973</c:v>
                </c:pt>
                <c:pt idx="41">
                  <c:v>632.50078467289973</c:v>
                </c:pt>
                <c:pt idx="42">
                  <c:v>632.50078467289973</c:v>
                </c:pt>
                <c:pt idx="43">
                  <c:v>632.50078467289973</c:v>
                </c:pt>
                <c:pt idx="44">
                  <c:v>632.50078467289973</c:v>
                </c:pt>
                <c:pt idx="45">
                  <c:v>632.50078467289973</c:v>
                </c:pt>
                <c:pt idx="46">
                  <c:v>632.50078467289973</c:v>
                </c:pt>
                <c:pt idx="47">
                  <c:v>632.50078467289973</c:v>
                </c:pt>
                <c:pt idx="48">
                  <c:v>632.50078467289973</c:v>
                </c:pt>
                <c:pt idx="49">
                  <c:v>632.50078467289973</c:v>
                </c:pt>
                <c:pt idx="50">
                  <c:v>632.50078467289973</c:v>
                </c:pt>
                <c:pt idx="51">
                  <c:v>460.0005706711998</c:v>
                </c:pt>
                <c:pt idx="52">
                  <c:v>460.0005706711998</c:v>
                </c:pt>
                <c:pt idx="53">
                  <c:v>460.0005706711998</c:v>
                </c:pt>
                <c:pt idx="54">
                  <c:v>460.0005706711998</c:v>
                </c:pt>
                <c:pt idx="55">
                  <c:v>460.0005706711998</c:v>
                </c:pt>
                <c:pt idx="56">
                  <c:v>460.0005706711998</c:v>
                </c:pt>
                <c:pt idx="57">
                  <c:v>460.0005706711998</c:v>
                </c:pt>
                <c:pt idx="58">
                  <c:v>460.0005706711998</c:v>
                </c:pt>
                <c:pt idx="59">
                  <c:v>460.0005706711998</c:v>
                </c:pt>
              </c:numCache>
            </c:numRef>
          </c:val>
        </c:ser>
        <c:ser>
          <c:idx val="0"/>
          <c:order val="5"/>
          <c:tx>
            <c:strRef>
              <c:f>'Gráfica 8'!$B$4</c:f>
              <c:strCache>
                <c:ptCount val="1"/>
                <c:pt idx="0">
                  <c:v>Apiay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8'!$B$5:$B$64</c:f>
              <c:numCache>
                <c:formatCode>_(* #,##0.00_);_(* \(#,##0.00\);_(* "-"??_);_(@_)</c:formatCode>
                <c:ptCount val="60"/>
                <c:pt idx="0">
                  <c:v>464.09827128717899</c:v>
                </c:pt>
                <c:pt idx="1">
                  <c:v>398.99909965213209</c:v>
                </c:pt>
                <c:pt idx="2" formatCode="_-* #,##0.000_-;\-* #,##0.000_-;_-* &quot;-&quot;??_-;_-@_-">
                  <c:v>489.9959214725705</c:v>
                </c:pt>
                <c:pt idx="3" formatCode="_-* #,##0.000_-;\-* #,##0.000_-;_-* &quot;-&quot;??_-;_-@_-">
                  <c:v>464.99887226963619</c:v>
                </c:pt>
                <c:pt idx="4" formatCode="_-* #,##0.000_-;\-* #,##0.000_-;_-* &quot;-&quot;??_-;_-@_-">
                  <c:v>459.99712516404679</c:v>
                </c:pt>
                <c:pt idx="5" formatCode="_-* #,##0.000_-;\-* #,##0.000_-;_-* &quot;-&quot;??_-;_-@_-">
                  <c:v>450.00531727788092</c:v>
                </c:pt>
                <c:pt idx="6" formatCode="_-* #,##0.000_-;\-* #,##0.000_-;_-* &quot;-&quot;??_-;_-@_-">
                  <c:v>459.99712516404679</c:v>
                </c:pt>
                <c:pt idx="7" formatCode="_-* #,##0.000_-;\-* #,##0.000_-;_-* &quot;-&quot;??_-;_-@_-">
                  <c:v>450.00531727788092</c:v>
                </c:pt>
                <c:pt idx="8" formatCode="_-* #,##0.000_-;\-* #,##0.000_-;_-* &quot;-&quot;??_-;_-@_-">
                  <c:v>427.99996727828994</c:v>
                </c:pt>
                <c:pt idx="9" formatCode="_-* #,##0.000_-;\-* #,##0.000_-;_-* &quot;-&quot;??_-;_-@_-">
                  <c:v>420.99985859546734</c:v>
                </c:pt>
                <c:pt idx="10" formatCode="_-* #,##0.000_-;\-* #,##0.000_-;_-* &quot;-&quot;??_-;_-@_-">
                  <c:v>415.00477386376781</c:v>
                </c:pt>
                <c:pt idx="11" formatCode="_-* #,##0.000_-;\-* #,##0.000_-;_-* &quot;-&quot;??_-;_-@_-">
                  <c:v>408.00466518094515</c:v>
                </c:pt>
                <c:pt idx="12" formatCode="_-* #,##0.000_-;\-* #,##0.000_-;_-* &quot;-&quot;??_-;_-@_-">
                  <c:v>405.99461727869902</c:v>
                </c:pt>
                <c:pt idx="13" formatCode="_-* #,##0.000_-;\-* #,##0.000_-;_-* &quot;-&quot;??_-;_-@_-">
                  <c:v>403.99625570146583</c:v>
                </c:pt>
                <c:pt idx="14" formatCode="_-* #,##0.000_-;\-* #,##0.000_-;_-* &quot;-&quot;??_-;_-@_-">
                  <c:v>398.99450859587637</c:v>
                </c:pt>
                <c:pt idx="15" formatCode="_-* #,##0.000_-;\-* #,##0.000_-;_-* &quot;-&quot;??_-;_-@_-">
                  <c:v>394.99778544140997</c:v>
                </c:pt>
                <c:pt idx="16" formatCode="_-* #,##0.000_-;\-* #,##0.000_-;_-* &quot;-&quot;??_-;_-@_-">
                  <c:v>389.99603833582057</c:v>
                </c:pt>
                <c:pt idx="17" formatCode="_-* #,##0.000_-;\-* #,##0.000_-;_-* &quot;-&quot;??_-;_-@_-">
                  <c:v>391.00106228694364</c:v>
                </c:pt>
                <c:pt idx="18" formatCode="_-* #,##0.000_-;\-* #,##0.000_-;_-* &quot;-&quot;??_-;_-@_-">
                  <c:v>389.0027007097105</c:v>
                </c:pt>
                <c:pt idx="19" formatCode="_-* #,##0.000_-;\-* #,##0.000_-;_-* &quot;-&quot;??_-;_-@_-">
                  <c:v>389.0027007097105</c:v>
                </c:pt>
                <c:pt idx="20" formatCode="_-* #,##0.000_-;\-* #,##0.000_-;_-* &quot;-&quot;??_-;_-@_-">
                  <c:v>385.99931518135423</c:v>
                </c:pt>
                <c:pt idx="21" formatCode="_-* #,##0.000_-;\-* #,##0.000_-;_-* &quot;-&quot;??_-;_-@_-">
                  <c:v>391.00106228694364</c:v>
                </c:pt>
                <c:pt idx="22" formatCode="_-* #,##0.000_-;\-* #,##0.000_-;_-* &quot;-&quot;??_-;_-@_-">
                  <c:v>389.99603833582057</c:v>
                </c:pt>
                <c:pt idx="23" formatCode="_-* #,##0.000_-;\-* #,##0.000_-;_-* &quot;-&quot;??_-;_-@_-">
                  <c:v>391.00106228694364</c:v>
                </c:pt>
                <c:pt idx="24" formatCode="_-* #,##0.000_-;\-* #,##0.000_-;_-* &quot;-&quot;??_-;_-@_-">
                  <c:v>384.99429123023117</c:v>
                </c:pt>
                <c:pt idx="25" formatCode="_-* #,##0.000_-;\-* #,##0.000_-;_-* &quot;-&quot;??_-;_-@_-">
                  <c:v>382.99592965299797</c:v>
                </c:pt>
                <c:pt idx="26" formatCode="_-* #,##0.000_-;\-* #,##0.000_-;_-* &quot;-&quot;??_-;_-@_-">
                  <c:v>377.00084492129838</c:v>
                </c:pt>
                <c:pt idx="27" formatCode="_-* #,##0.000_-;\-* #,##0.000_-;_-* &quot;-&quot;??_-;_-@_-">
                  <c:v>377.99418254740846</c:v>
                </c:pt>
                <c:pt idx="28" formatCode="_-* #,##0.000_-;\-* #,##0.000_-;_-* &quot;-&quot;??_-;_-@_-">
                  <c:v>371.99909781570898</c:v>
                </c:pt>
                <c:pt idx="29" formatCode="_-* #,##0.000_-;\-* #,##0.000_-;_-* &quot;-&quot;??_-;_-@_-">
                  <c:v>366.99735071011952</c:v>
                </c:pt>
                <c:pt idx="30" formatCode="_-* #,##0.000_-;\-* #,##0.000_-;_-* &quot;-&quot;??_-;_-@_-">
                  <c:v>363.00062755565318</c:v>
                </c:pt>
                <c:pt idx="31" formatCode="_-* #,##0.000_-;\-* #,##0.000_-;_-* &quot;-&quot;??_-;_-@_-">
                  <c:v>357.99888045006372</c:v>
                </c:pt>
                <c:pt idx="32" formatCode="_-* #,##0.000_-;\-* #,##0.000_-;_-* &quot;-&quot;??_-;_-@_-">
                  <c:v>356.00051887283058</c:v>
                </c:pt>
                <c:pt idx="33" formatCode="_-* #,##0.000_-;\-* #,##0.000_-;_-* &quot;-&quot;??_-;_-@_-">
                  <c:v>350.99877176724112</c:v>
                </c:pt>
                <c:pt idx="34" formatCode="_-* #,##0.000_-;\-* #,##0.000_-;_-* &quot;-&quot;??_-;_-@_-">
                  <c:v>347.00204861277479</c:v>
                </c:pt>
                <c:pt idx="35" formatCode="_-* #,##0.000_-;\-* #,##0.000_-;_-* &quot;-&quot;??_-;_-@_-">
                  <c:v>343.00532545830839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ser>
          <c:idx val="11"/>
          <c:order val="6"/>
          <c:tx>
            <c:strRef>
              <c:f>'Gráfica 8'!$R$4</c:f>
              <c:strCache>
                <c:ptCount val="1"/>
                <c:pt idx="0">
                  <c:v>Importado Okianus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 8'!$R$5:$R$64</c:f>
              <c:numCache>
                <c:formatCode>_(* #,##0.00_);_(* \(#,##0.00\);_(* "-"??_);_(@_)</c:formatCode>
                <c:ptCount val="60"/>
                <c:pt idx="0">
                  <c:v>119.04761904761905</c:v>
                </c:pt>
                <c:pt idx="1">
                  <c:v>0</c:v>
                </c:pt>
                <c:pt idx="2">
                  <c:v>119.04761904761905</c:v>
                </c:pt>
                <c:pt idx="3">
                  <c:v>342.10526315789474</c:v>
                </c:pt>
                <c:pt idx="4">
                  <c:v>119.04761904761905</c:v>
                </c:pt>
                <c:pt idx="5">
                  <c:v>225.40088455119496</c:v>
                </c:pt>
                <c:pt idx="6">
                  <c:v>238.0952380952381</c:v>
                </c:pt>
                <c:pt idx="7">
                  <c:v>347.07866962129253</c:v>
                </c:pt>
                <c:pt idx="8">
                  <c:v>363.40852130325811</c:v>
                </c:pt>
                <c:pt idx="9">
                  <c:v>221.76538641327249</c:v>
                </c:pt>
                <c:pt idx="10">
                  <c:v>363.40852130325811</c:v>
                </c:pt>
                <c:pt idx="11">
                  <c:v>221.76538641327249</c:v>
                </c:pt>
                <c:pt idx="12">
                  <c:v>119.04761904761905</c:v>
                </c:pt>
                <c:pt idx="13">
                  <c:v>233.45091614230907</c:v>
                </c:pt>
                <c:pt idx="14">
                  <c:v>119.04761904761905</c:v>
                </c:pt>
                <c:pt idx="15">
                  <c:v>225.40088455119496</c:v>
                </c:pt>
                <c:pt idx="16">
                  <c:v>119.04761904761905</c:v>
                </c:pt>
                <c:pt idx="17">
                  <c:v>225.40088455119496</c:v>
                </c:pt>
                <c:pt idx="18">
                  <c:v>119.04761904761905</c:v>
                </c:pt>
                <c:pt idx="19">
                  <c:v>221.76538641327249</c:v>
                </c:pt>
                <c:pt idx="20">
                  <c:v>119.04761904761905</c:v>
                </c:pt>
                <c:pt idx="21">
                  <c:v>221.76538641327249</c:v>
                </c:pt>
                <c:pt idx="22">
                  <c:v>119.04761904761905</c:v>
                </c:pt>
                <c:pt idx="23">
                  <c:v>221.76538641327249</c:v>
                </c:pt>
                <c:pt idx="24">
                  <c:v>119.04761904761905</c:v>
                </c:pt>
                <c:pt idx="25">
                  <c:v>229.28710669862937</c:v>
                </c:pt>
                <c:pt idx="26">
                  <c:v>119.04761904761905</c:v>
                </c:pt>
                <c:pt idx="27">
                  <c:v>233.45091614230907</c:v>
                </c:pt>
                <c:pt idx="28">
                  <c:v>119.04761904761905</c:v>
                </c:pt>
                <c:pt idx="29">
                  <c:v>225.40088455119496</c:v>
                </c:pt>
                <c:pt idx="30">
                  <c:v>119.04761904761905</c:v>
                </c:pt>
                <c:pt idx="31">
                  <c:v>225.40088455119496</c:v>
                </c:pt>
                <c:pt idx="32">
                  <c:v>119.04761904761905</c:v>
                </c:pt>
                <c:pt idx="33">
                  <c:v>221.76538641327249</c:v>
                </c:pt>
                <c:pt idx="34">
                  <c:v>119.04761904761905</c:v>
                </c:pt>
                <c:pt idx="35">
                  <c:v>221.76538641327249</c:v>
                </c:pt>
                <c:pt idx="36">
                  <c:v>119.04761904761905</c:v>
                </c:pt>
                <c:pt idx="37">
                  <c:v>233.45091614230907</c:v>
                </c:pt>
                <c:pt idx="38">
                  <c:v>119.04761904761905</c:v>
                </c:pt>
                <c:pt idx="39">
                  <c:v>225.40088455119496</c:v>
                </c:pt>
                <c:pt idx="40">
                  <c:v>119.04761904761905</c:v>
                </c:pt>
                <c:pt idx="41">
                  <c:v>225.40088455119496</c:v>
                </c:pt>
                <c:pt idx="42">
                  <c:v>119.04761904761905</c:v>
                </c:pt>
                <c:pt idx="43">
                  <c:v>221.76538641327249</c:v>
                </c:pt>
                <c:pt idx="44">
                  <c:v>119.04761904761905</c:v>
                </c:pt>
                <c:pt idx="45">
                  <c:v>221.76538641327249</c:v>
                </c:pt>
                <c:pt idx="46">
                  <c:v>119.04761904761905</c:v>
                </c:pt>
                <c:pt idx="47">
                  <c:v>221.76538641327249</c:v>
                </c:pt>
                <c:pt idx="48">
                  <c:v>119.04761904761905</c:v>
                </c:pt>
                <c:pt idx="49">
                  <c:v>233.45091614230907</c:v>
                </c:pt>
                <c:pt idx="50">
                  <c:v>119.04761904761905</c:v>
                </c:pt>
                <c:pt idx="51">
                  <c:v>225.40088455119496</c:v>
                </c:pt>
                <c:pt idx="52">
                  <c:v>119.04761904761905</c:v>
                </c:pt>
                <c:pt idx="53">
                  <c:v>225.40088455119496</c:v>
                </c:pt>
                <c:pt idx="54">
                  <c:v>119.04761904761905</c:v>
                </c:pt>
                <c:pt idx="55">
                  <c:v>221.76538641327249</c:v>
                </c:pt>
                <c:pt idx="56">
                  <c:v>119.04761904761905</c:v>
                </c:pt>
                <c:pt idx="57">
                  <c:v>221.76538641327249</c:v>
                </c:pt>
                <c:pt idx="58">
                  <c:v>119.04761904761905</c:v>
                </c:pt>
                <c:pt idx="59">
                  <c:v>221.76538641327249</c:v>
                </c:pt>
              </c:numCache>
            </c:numRef>
          </c:val>
        </c:ser>
        <c:ser>
          <c:idx val="6"/>
          <c:order val="7"/>
          <c:tx>
            <c:strRef>
              <c:f>'Gráfica 8'!$H$4</c:f>
              <c:strCache>
                <c:ptCount val="1"/>
                <c:pt idx="0">
                  <c:v>La punta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8'!$H$5:$H$64</c:f>
              <c:numCache>
                <c:formatCode>_(* #,##0.00_);_(* \(#,##0.00\);_(* "-"??_);_(@_)</c:formatCode>
                <c:ptCount val="60"/>
                <c:pt idx="0">
                  <c:v>177.26073433067737</c:v>
                </c:pt>
                <c:pt idx="1">
                  <c:v>145.88899284003648</c:v>
                </c:pt>
                <c:pt idx="2">
                  <c:v>124.78171360300391</c:v>
                </c:pt>
                <c:pt idx="3">
                  <c:v>115.73176279058632</c:v>
                </c:pt>
                <c:pt idx="4">
                  <c:v>114.78608537432068</c:v>
                </c:pt>
                <c:pt idx="5">
                  <c:v>116.89291101055808</c:v>
                </c:pt>
                <c:pt idx="6">
                  <c:v>115.19308578132107</c:v>
                </c:pt>
                <c:pt idx="7">
                  <c:v>130.50635264669003</c:v>
                </c:pt>
                <c:pt idx="8">
                  <c:v>157.43820744793129</c:v>
                </c:pt>
                <c:pt idx="9">
                  <c:v>170.27161974455353</c:v>
                </c:pt>
                <c:pt idx="10">
                  <c:v>157.35848037930157</c:v>
                </c:pt>
                <c:pt idx="11">
                  <c:v>150.09982242813672</c:v>
                </c:pt>
                <c:pt idx="12">
                  <c:v>166.39134286193112</c:v>
                </c:pt>
                <c:pt idx="13">
                  <c:v>163.94500000000002</c:v>
                </c:pt>
                <c:pt idx="14">
                  <c:v>174.39433333333332</c:v>
                </c:pt>
                <c:pt idx="15">
                  <c:v>183.63666666666668</c:v>
                </c:pt>
                <c:pt idx="16">
                  <c:v>247.38088888888888</c:v>
                </c:pt>
                <c:pt idx="17">
                  <c:v>273.01433333333335</c:v>
                </c:pt>
                <c:pt idx="18">
                  <c:v>329.56500000000005</c:v>
                </c:pt>
                <c:pt idx="19">
                  <c:v>291.66733333333337</c:v>
                </c:pt>
                <c:pt idx="20">
                  <c:v>275.68669841269843</c:v>
                </c:pt>
                <c:pt idx="21">
                  <c:v>264.16899999999998</c:v>
                </c:pt>
                <c:pt idx="22">
                  <c:v>230.61500000000001</c:v>
                </c:pt>
                <c:pt idx="23">
                  <c:v>248.08033333333333</c:v>
                </c:pt>
                <c:pt idx="24">
                  <c:v>378.17433333333338</c:v>
                </c:pt>
                <c:pt idx="25">
                  <c:v>399.0056666666668</c:v>
                </c:pt>
                <c:pt idx="26">
                  <c:v>474.01166666666677</c:v>
                </c:pt>
                <c:pt idx="27">
                  <c:v>409.99166666666662</c:v>
                </c:pt>
                <c:pt idx="28">
                  <c:v>355.82099999999997</c:v>
                </c:pt>
                <c:pt idx="29">
                  <c:v>397.70333333333338</c:v>
                </c:pt>
                <c:pt idx="30">
                  <c:v>362.06033333333335</c:v>
                </c:pt>
                <c:pt idx="31">
                  <c:v>295.83766666666668</c:v>
                </c:pt>
                <c:pt idx="32">
                  <c:v>223.72800000000001</c:v>
                </c:pt>
                <c:pt idx="33">
                  <c:v>294.29266666666666</c:v>
                </c:pt>
                <c:pt idx="34">
                  <c:v>259.39633333333336</c:v>
                </c:pt>
                <c:pt idx="35">
                  <c:v>229.67533333333336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ser>
          <c:idx val="4"/>
          <c:order val="8"/>
          <c:tx>
            <c:strRef>
              <c:f>'Gráfica 8'!$F$4</c:f>
              <c:strCache>
                <c:ptCount val="1"/>
                <c:pt idx="0">
                  <c:v>Dina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8'!$F$5:$F$64</c:f>
              <c:numCache>
                <c:formatCode>_(* #,##0.00_);_(* \(#,##0.00\);_(* "-"??_);_(@_)</c:formatCode>
                <c:ptCount val="60"/>
                <c:pt idx="0">
                  <c:v>155.87735488871829</c:v>
                </c:pt>
                <c:pt idx="1">
                  <c:v>184.25108894185257</c:v>
                </c:pt>
                <c:pt idx="2">
                  <c:v>166.00196303536396</c:v>
                </c:pt>
                <c:pt idx="3">
                  <c:v>169.00397649517276</c:v>
                </c:pt>
                <c:pt idx="4">
                  <c:v>163.99671185713228</c:v>
                </c:pt>
                <c:pt idx="5">
                  <c:v>183.00555489756215</c:v>
                </c:pt>
                <c:pt idx="6">
                  <c:v>174.99627679971294</c:v>
                </c:pt>
                <c:pt idx="7">
                  <c:v>180.00354143775334</c:v>
                </c:pt>
                <c:pt idx="8">
                  <c:v>177.99829025952172</c:v>
                </c:pt>
                <c:pt idx="9">
                  <c:v>177.99829025952172</c:v>
                </c:pt>
                <c:pt idx="10">
                  <c:v>177.99829025952172</c:v>
                </c:pt>
                <c:pt idx="11">
                  <c:v>176.00476569636743</c:v>
                </c:pt>
                <c:pt idx="12">
                  <c:v>177.99829025952172</c:v>
                </c:pt>
                <c:pt idx="13">
                  <c:v>176.00476569636743</c:v>
                </c:pt>
                <c:pt idx="14">
                  <c:v>174.99627679971294</c:v>
                </c:pt>
                <c:pt idx="15">
                  <c:v>174.99627679971294</c:v>
                </c:pt>
                <c:pt idx="16">
                  <c:v>173.99951451813578</c:v>
                </c:pt>
                <c:pt idx="17">
                  <c:v>173.99951451813578</c:v>
                </c:pt>
                <c:pt idx="18">
                  <c:v>173.99951451813578</c:v>
                </c:pt>
                <c:pt idx="19">
                  <c:v>173.99951451813578</c:v>
                </c:pt>
                <c:pt idx="20">
                  <c:v>173.00275223655868</c:v>
                </c:pt>
                <c:pt idx="21">
                  <c:v>171.99426333990414</c:v>
                </c:pt>
                <c:pt idx="22">
                  <c:v>170.99750105832703</c:v>
                </c:pt>
                <c:pt idx="23">
                  <c:v>170.00073877674987</c:v>
                </c:pt>
                <c:pt idx="24">
                  <c:v>169.00397649517276</c:v>
                </c:pt>
                <c:pt idx="25">
                  <c:v>167.99548759851822</c:v>
                </c:pt>
                <c:pt idx="26">
                  <c:v>166.99872531694109</c:v>
                </c:pt>
                <c:pt idx="27">
                  <c:v>166.00196303536396</c:v>
                </c:pt>
                <c:pt idx="28">
                  <c:v>166.00196303536396</c:v>
                </c:pt>
                <c:pt idx="29">
                  <c:v>165.00520075378682</c:v>
                </c:pt>
                <c:pt idx="30">
                  <c:v>165.00520075378682</c:v>
                </c:pt>
                <c:pt idx="31">
                  <c:v>165.00520075378682</c:v>
                </c:pt>
                <c:pt idx="32">
                  <c:v>163.99671185713228</c:v>
                </c:pt>
                <c:pt idx="33">
                  <c:v>162.99994957555518</c:v>
                </c:pt>
                <c:pt idx="34">
                  <c:v>162.00318729397802</c:v>
                </c:pt>
                <c:pt idx="35">
                  <c:v>160.9946983973235</c:v>
                </c:pt>
                <c:pt idx="36">
                  <c:v>159.99793611574637</c:v>
                </c:pt>
                <c:pt idx="37">
                  <c:v>159.99793611574637</c:v>
                </c:pt>
                <c:pt idx="38">
                  <c:v>159.99793611574637</c:v>
                </c:pt>
                <c:pt idx="39">
                  <c:v>159.99793611574637</c:v>
                </c:pt>
                <c:pt idx="40">
                  <c:v>159.99793611574637</c:v>
                </c:pt>
                <c:pt idx="41">
                  <c:v>159.99793611574637</c:v>
                </c:pt>
                <c:pt idx="42">
                  <c:v>159.99793611574637</c:v>
                </c:pt>
                <c:pt idx="43">
                  <c:v>159.99793611574637</c:v>
                </c:pt>
                <c:pt idx="44">
                  <c:v>159.99793611574637</c:v>
                </c:pt>
                <c:pt idx="45">
                  <c:v>159.99793611574637</c:v>
                </c:pt>
                <c:pt idx="46">
                  <c:v>159.99793611574637</c:v>
                </c:pt>
                <c:pt idx="47">
                  <c:v>159.99793611574637</c:v>
                </c:pt>
                <c:pt idx="48">
                  <c:v>155.00239809278332</c:v>
                </c:pt>
                <c:pt idx="49">
                  <c:v>152.00038463297454</c:v>
                </c:pt>
                <c:pt idx="50">
                  <c:v>155.00239809278332</c:v>
                </c:pt>
                <c:pt idx="51">
                  <c:v>155.00239809278332</c:v>
                </c:pt>
                <c:pt idx="52">
                  <c:v>155.00239809278332</c:v>
                </c:pt>
                <c:pt idx="53">
                  <c:v>154.00563581120619</c:v>
                </c:pt>
                <c:pt idx="54">
                  <c:v>155.00239809278332</c:v>
                </c:pt>
                <c:pt idx="55">
                  <c:v>155.00239809278332</c:v>
                </c:pt>
                <c:pt idx="56">
                  <c:v>152.00038463297454</c:v>
                </c:pt>
                <c:pt idx="57">
                  <c:v>152.00038463297454</c:v>
                </c:pt>
                <c:pt idx="58">
                  <c:v>149.9951334547429</c:v>
                </c:pt>
                <c:pt idx="59">
                  <c:v>152.00038463297454</c:v>
                </c:pt>
              </c:numCache>
            </c:numRef>
          </c:val>
        </c:ser>
        <c:ser>
          <c:idx val="10"/>
          <c:order val="9"/>
          <c:tx>
            <c:strRef>
              <c:f>'Gráfica 8'!$L$4</c:f>
              <c:strCache>
                <c:ptCount val="1"/>
                <c:pt idx="0">
                  <c:v>Corcel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'Gráfica 8'!$L$5:$L$64</c:f>
              <c:numCache>
                <c:formatCode>_(* #,##0.00_);_(* \(#,##0.00\);_(* "-"??_);_(@_)</c:formatCode>
                <c:ptCount val="60"/>
                <c:pt idx="0">
                  <c:v>167.53571428571428</c:v>
                </c:pt>
                <c:pt idx="1">
                  <c:v>173.44047619047618</c:v>
                </c:pt>
                <c:pt idx="2">
                  <c:v>189.4404761904762</c:v>
                </c:pt>
                <c:pt idx="3">
                  <c:v>185.01190476190476</c:v>
                </c:pt>
                <c:pt idx="4">
                  <c:v>166.64285714285711</c:v>
                </c:pt>
                <c:pt idx="5">
                  <c:v>194.40476190476187</c:v>
                </c:pt>
                <c:pt idx="6">
                  <c:v>209.85714285714286</c:v>
                </c:pt>
                <c:pt idx="7">
                  <c:v>195.32142857142858</c:v>
                </c:pt>
                <c:pt idx="8">
                  <c:v>193.21428571428572</c:v>
                </c:pt>
                <c:pt idx="9">
                  <c:v>187.5</c:v>
                </c:pt>
                <c:pt idx="10">
                  <c:v>192.9404761904762</c:v>
                </c:pt>
                <c:pt idx="11">
                  <c:v>163.1904761904762</c:v>
                </c:pt>
                <c:pt idx="12">
                  <c:v>155.21428571428572</c:v>
                </c:pt>
                <c:pt idx="13">
                  <c:v>155.57142857142858</c:v>
                </c:pt>
                <c:pt idx="14">
                  <c:v>160.14285714285714</c:v>
                </c:pt>
                <c:pt idx="15">
                  <c:v>159.60714285714286</c:v>
                </c:pt>
                <c:pt idx="16">
                  <c:v>159.0952380952381</c:v>
                </c:pt>
                <c:pt idx="17">
                  <c:v>158.57142857142858</c:v>
                </c:pt>
                <c:pt idx="18">
                  <c:v>158.07142857142858</c:v>
                </c:pt>
                <c:pt idx="19">
                  <c:v>157.57142857142858</c:v>
                </c:pt>
                <c:pt idx="20">
                  <c:v>157.08333333333334</c:v>
                </c:pt>
                <c:pt idx="21">
                  <c:v>156.58333333333331</c:v>
                </c:pt>
                <c:pt idx="22">
                  <c:v>156.11904761904759</c:v>
                </c:pt>
                <c:pt idx="23">
                  <c:v>155.63095238095238</c:v>
                </c:pt>
                <c:pt idx="24">
                  <c:v>155.16666666666666</c:v>
                </c:pt>
                <c:pt idx="25">
                  <c:v>154.71428571428572</c:v>
                </c:pt>
                <c:pt idx="26">
                  <c:v>154.25</c:v>
                </c:pt>
                <c:pt idx="27">
                  <c:v>153.8095238095238</c:v>
                </c:pt>
                <c:pt idx="28">
                  <c:v>153.35714285714289</c:v>
                </c:pt>
                <c:pt idx="29">
                  <c:v>152.92857142857142</c:v>
                </c:pt>
                <c:pt idx="30">
                  <c:v>152.5</c:v>
                </c:pt>
                <c:pt idx="31">
                  <c:v>152.07142857142858</c:v>
                </c:pt>
                <c:pt idx="32">
                  <c:v>151.64285714285714</c:v>
                </c:pt>
                <c:pt idx="33">
                  <c:v>151.22619047619048</c:v>
                </c:pt>
                <c:pt idx="34">
                  <c:v>150.82142857142858</c:v>
                </c:pt>
                <c:pt idx="35">
                  <c:v>150.4047619047619</c:v>
                </c:pt>
                <c:pt idx="36">
                  <c:v>150.01190476190476</c:v>
                </c:pt>
                <c:pt idx="37">
                  <c:v>149.60714285714283</c:v>
                </c:pt>
                <c:pt idx="38">
                  <c:v>149.22619047619048</c:v>
                </c:pt>
                <c:pt idx="39">
                  <c:v>148.83333333333334</c:v>
                </c:pt>
                <c:pt idx="40">
                  <c:v>148.45238095238096</c:v>
                </c:pt>
                <c:pt idx="41">
                  <c:v>148.07142857142856</c:v>
                </c:pt>
                <c:pt idx="42">
                  <c:v>147.6904761904762</c:v>
                </c:pt>
                <c:pt idx="43">
                  <c:v>147.32142857142858</c:v>
                </c:pt>
                <c:pt idx="44">
                  <c:v>146.96428571428569</c:v>
                </c:pt>
                <c:pt idx="45">
                  <c:v>146.5952380952381</c:v>
                </c:pt>
                <c:pt idx="46">
                  <c:v>146.25</c:v>
                </c:pt>
                <c:pt idx="47">
                  <c:v>145.88095238095238</c:v>
                </c:pt>
                <c:pt idx="48">
                  <c:v>145.52380952380952</c:v>
                </c:pt>
                <c:pt idx="49">
                  <c:v>145.17857142857142</c:v>
                </c:pt>
                <c:pt idx="50">
                  <c:v>144.8452380952381</c:v>
                </c:pt>
                <c:pt idx="51">
                  <c:v>144.5</c:v>
                </c:pt>
                <c:pt idx="52">
                  <c:v>144.16666666666669</c:v>
                </c:pt>
                <c:pt idx="53">
                  <c:v>143.83333333333331</c:v>
                </c:pt>
                <c:pt idx="54">
                  <c:v>143.49999999999997</c:v>
                </c:pt>
                <c:pt idx="55">
                  <c:v>143.17857142857142</c:v>
                </c:pt>
                <c:pt idx="56">
                  <c:v>142.85714285714286</c:v>
                </c:pt>
                <c:pt idx="57">
                  <c:v>142.53571428571428</c:v>
                </c:pt>
                <c:pt idx="58">
                  <c:v>142.21428571428572</c:v>
                </c:pt>
                <c:pt idx="59">
                  <c:v>141.9047619047619</c:v>
                </c:pt>
              </c:numCache>
            </c:numRef>
          </c:val>
        </c:ser>
        <c:ser>
          <c:idx val="5"/>
          <c:order val="10"/>
          <c:tx>
            <c:strRef>
              <c:f>'Gráfica 8'!$G$4</c:f>
              <c:strCache>
                <c:ptCount val="1"/>
                <c:pt idx="0">
                  <c:v>Importado ecopetrol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8'!$G$5:$G$64</c:f>
              <c:numCache>
                <c:formatCode>_(* #,##0.00_);_(* \(#,##0.00\);_(* "-"??_);_(@_)</c:formatCode>
                <c:ptCount val="60"/>
                <c:pt idx="0">
                  <c:v>986.59514208909366</c:v>
                </c:pt>
                <c:pt idx="1">
                  <c:v>959.67394770408168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ser>
          <c:idx val="8"/>
          <c:order val="11"/>
          <c:tx>
            <c:strRef>
              <c:f>'Gráfica 8'!$J$4</c:f>
              <c:strCache>
                <c:ptCount val="1"/>
                <c:pt idx="0">
                  <c:v>Toqui toqui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'Gráfica 8'!$A$5:$A$64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8'!$J$5:$J$64</c:f>
              <c:numCache>
                <c:formatCode>_(* #,##0.00_);_(* \(#,##0.00\);_(* "-"??_);_(@_)</c:formatCode>
                <c:ptCount val="60"/>
                <c:pt idx="0">
                  <c:v>114.88684582743988</c:v>
                </c:pt>
                <c:pt idx="1">
                  <c:v>114.88684582743988</c:v>
                </c:pt>
                <c:pt idx="2">
                  <c:v>114.88684582743988</c:v>
                </c:pt>
                <c:pt idx="3">
                  <c:v>114.88684582743988</c:v>
                </c:pt>
                <c:pt idx="4">
                  <c:v>114.88684582743988</c:v>
                </c:pt>
                <c:pt idx="5">
                  <c:v>114.88684582743988</c:v>
                </c:pt>
                <c:pt idx="6">
                  <c:v>90.476190476190467</c:v>
                </c:pt>
                <c:pt idx="7">
                  <c:v>90.476190476190467</c:v>
                </c:pt>
                <c:pt idx="8">
                  <c:v>90.476190476190467</c:v>
                </c:pt>
                <c:pt idx="9">
                  <c:v>90.476190476190467</c:v>
                </c:pt>
                <c:pt idx="10">
                  <c:v>90.476190476190467</c:v>
                </c:pt>
                <c:pt idx="11">
                  <c:v>90.476190476190467</c:v>
                </c:pt>
                <c:pt idx="12">
                  <c:v>90.476190476190467</c:v>
                </c:pt>
                <c:pt idx="13">
                  <c:v>90.476190476190467</c:v>
                </c:pt>
                <c:pt idx="14">
                  <c:v>90.476190476190467</c:v>
                </c:pt>
                <c:pt idx="15">
                  <c:v>90.476190476190467</c:v>
                </c:pt>
                <c:pt idx="16">
                  <c:v>90.476190476190467</c:v>
                </c:pt>
                <c:pt idx="17">
                  <c:v>90.476190476190467</c:v>
                </c:pt>
                <c:pt idx="18">
                  <c:v>90.476190476190467</c:v>
                </c:pt>
                <c:pt idx="19">
                  <c:v>90.476190476190467</c:v>
                </c:pt>
                <c:pt idx="20">
                  <c:v>90.476190476190467</c:v>
                </c:pt>
                <c:pt idx="21">
                  <c:v>90.476190476190467</c:v>
                </c:pt>
                <c:pt idx="22">
                  <c:v>90.476190476190467</c:v>
                </c:pt>
                <c:pt idx="23">
                  <c:v>90.476190476190467</c:v>
                </c:pt>
                <c:pt idx="24">
                  <c:v>90.476190476190467</c:v>
                </c:pt>
                <c:pt idx="25">
                  <c:v>90.476190476190467</c:v>
                </c:pt>
                <c:pt idx="26">
                  <c:v>90.476190476190467</c:v>
                </c:pt>
                <c:pt idx="27">
                  <c:v>90.476190476190467</c:v>
                </c:pt>
                <c:pt idx="28">
                  <c:v>90.476190476190467</c:v>
                </c:pt>
                <c:pt idx="29">
                  <c:v>90.476190476190467</c:v>
                </c:pt>
                <c:pt idx="30">
                  <c:v>90.476190476190467</c:v>
                </c:pt>
                <c:pt idx="31">
                  <c:v>90.476190476190467</c:v>
                </c:pt>
                <c:pt idx="32">
                  <c:v>90.476190476190467</c:v>
                </c:pt>
                <c:pt idx="33">
                  <c:v>90.476190476190467</c:v>
                </c:pt>
                <c:pt idx="34">
                  <c:v>90.476190476190467</c:v>
                </c:pt>
                <c:pt idx="35">
                  <c:v>90.476190476190467</c:v>
                </c:pt>
                <c:pt idx="36">
                  <c:v>90.476190476190467</c:v>
                </c:pt>
                <c:pt idx="37">
                  <c:v>90.476190476190467</c:v>
                </c:pt>
                <c:pt idx="38">
                  <c:v>90.476190476190467</c:v>
                </c:pt>
                <c:pt idx="39">
                  <c:v>90.476190476190467</c:v>
                </c:pt>
                <c:pt idx="40">
                  <c:v>90.476190476190467</c:v>
                </c:pt>
                <c:pt idx="41">
                  <c:v>90.476190476190467</c:v>
                </c:pt>
                <c:pt idx="42">
                  <c:v>90.476190476190467</c:v>
                </c:pt>
                <c:pt idx="43">
                  <c:v>90.476190476190467</c:v>
                </c:pt>
                <c:pt idx="44">
                  <c:v>90.476190476190467</c:v>
                </c:pt>
                <c:pt idx="45">
                  <c:v>90.476190476190467</c:v>
                </c:pt>
                <c:pt idx="46">
                  <c:v>90.476190476190467</c:v>
                </c:pt>
                <c:pt idx="47">
                  <c:v>90.476190476190467</c:v>
                </c:pt>
                <c:pt idx="48">
                  <c:v>90.476190476190467</c:v>
                </c:pt>
                <c:pt idx="49">
                  <c:v>90.476190476190467</c:v>
                </c:pt>
                <c:pt idx="50">
                  <c:v>90.476190476190467</c:v>
                </c:pt>
                <c:pt idx="51">
                  <c:v>90.476190476190467</c:v>
                </c:pt>
                <c:pt idx="52">
                  <c:v>90.476190476190467</c:v>
                </c:pt>
                <c:pt idx="53">
                  <c:v>90.476190476190467</c:v>
                </c:pt>
                <c:pt idx="54">
                  <c:v>90.476190476190467</c:v>
                </c:pt>
                <c:pt idx="55">
                  <c:v>90.476190476190467</c:v>
                </c:pt>
                <c:pt idx="56">
                  <c:v>90.476190476190467</c:v>
                </c:pt>
                <c:pt idx="57">
                  <c:v>90.476190476190467</c:v>
                </c:pt>
                <c:pt idx="58">
                  <c:v>90.476190476190467</c:v>
                </c:pt>
                <c:pt idx="59">
                  <c:v>90.476190476190467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207056"/>
        <c:axId val="-101214672"/>
      </c:areaChart>
      <c:dateAx>
        <c:axId val="-101207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4672"/>
        <c:crosses val="autoZero"/>
        <c:auto val="1"/>
        <c:lblOffset val="100"/>
        <c:baseTimeUnit val="months"/>
      </c:dateAx>
      <c:valAx>
        <c:axId val="-10121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07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8175049547378"/>
          <c:y val="0.80283556853586957"/>
          <c:w val="0.87111370818907374"/>
          <c:h val="0.18581691542347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'Gráfica 9'!$B$4</c:f>
              <c:strCache>
                <c:ptCount val="1"/>
                <c:pt idx="0">
                  <c:v>Refinerías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'Gráfica 9'!$A$5:$A$64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9'!$B$5:$B$64</c:f>
              <c:numCache>
                <c:formatCode>_-* #,##0_-;\-* #,##0_-;_-* "-"??_-;_-@_-</c:formatCode>
                <c:ptCount val="60"/>
                <c:pt idx="0">
                  <c:v>8633.6348577429089</c:v>
                </c:pt>
                <c:pt idx="1">
                  <c:v>7937.3924513496067</c:v>
                </c:pt>
                <c:pt idx="2">
                  <c:v>10449.995608938738</c:v>
                </c:pt>
                <c:pt idx="3">
                  <c:v>9749.9984355233173</c:v>
                </c:pt>
                <c:pt idx="4">
                  <c:v>9830.0037573295649</c:v>
                </c:pt>
                <c:pt idx="5">
                  <c:v>9850.0052550000346</c:v>
                </c:pt>
                <c:pt idx="6">
                  <c:v>9459.4324270262296</c:v>
                </c:pt>
                <c:pt idx="7">
                  <c:v>9795.2725078908734</c:v>
                </c:pt>
                <c:pt idx="8">
                  <c:v>9654.4269070576065</c:v>
                </c:pt>
                <c:pt idx="9">
                  <c:v>9291.273082797863</c:v>
                </c:pt>
                <c:pt idx="10">
                  <c:v>9532.8535258860411</c:v>
                </c:pt>
                <c:pt idx="11">
                  <c:v>9616.8320267212403</c:v>
                </c:pt>
                <c:pt idx="12">
                  <c:v>9456.1477235145812</c:v>
                </c:pt>
                <c:pt idx="13">
                  <c:v>9813.5702460563189</c:v>
                </c:pt>
                <c:pt idx="14">
                  <c:v>11152.277363867363</c:v>
                </c:pt>
                <c:pt idx="15">
                  <c:v>10040.679967885393</c:v>
                </c:pt>
                <c:pt idx="16">
                  <c:v>9425.3990495998332</c:v>
                </c:pt>
                <c:pt idx="17">
                  <c:v>9308.9673670015127</c:v>
                </c:pt>
                <c:pt idx="18">
                  <c:v>9264.0343513497337</c:v>
                </c:pt>
                <c:pt idx="19">
                  <c:v>8011.0858187042177</c:v>
                </c:pt>
                <c:pt idx="20">
                  <c:v>7973.8661230959597</c:v>
                </c:pt>
                <c:pt idx="21">
                  <c:v>8912.4047954003745</c:v>
                </c:pt>
                <c:pt idx="22">
                  <c:v>8456.0420992784202</c:v>
                </c:pt>
                <c:pt idx="23">
                  <c:v>9206.0022573898896</c:v>
                </c:pt>
                <c:pt idx="24">
                  <c:v>9034.6166625922342</c:v>
                </c:pt>
                <c:pt idx="25">
                  <c:v>8823.4892978877178</c:v>
                </c:pt>
                <c:pt idx="26">
                  <c:v>8414.0733869077394</c:v>
                </c:pt>
                <c:pt idx="27">
                  <c:v>8625.1014628648518</c:v>
                </c:pt>
                <c:pt idx="28">
                  <c:v>8818.8435878856071</c:v>
                </c:pt>
                <c:pt idx="29">
                  <c:v>8704.8035783786563</c:v>
                </c:pt>
                <c:pt idx="30">
                  <c:v>8679.3214749981526</c:v>
                </c:pt>
                <c:pt idx="31">
                  <c:v>8694.4284119256081</c:v>
                </c:pt>
                <c:pt idx="32">
                  <c:v>8592.0550383360496</c:v>
                </c:pt>
                <c:pt idx="33">
                  <c:v>8444.9483432679226</c:v>
                </c:pt>
                <c:pt idx="34">
                  <c:v>9153.5460712126805</c:v>
                </c:pt>
                <c:pt idx="35">
                  <c:v>9042.8378358700447</c:v>
                </c:pt>
                <c:pt idx="36">
                  <c:v>8405.774398672902</c:v>
                </c:pt>
                <c:pt idx="37">
                  <c:v>8435.5758705139851</c:v>
                </c:pt>
                <c:pt idx="38">
                  <c:v>8409.7681865962531</c:v>
                </c:pt>
                <c:pt idx="39">
                  <c:v>8395.4534956427251</c:v>
                </c:pt>
                <c:pt idx="40">
                  <c:v>8804.6105567791528</c:v>
                </c:pt>
                <c:pt idx="41">
                  <c:v>8360.5085346458909</c:v>
                </c:pt>
                <c:pt idx="42">
                  <c:v>8690.0154243119068</c:v>
                </c:pt>
                <c:pt idx="43">
                  <c:v>9105.9448733752724</c:v>
                </c:pt>
                <c:pt idx="44">
                  <c:v>9430.1464652451268</c:v>
                </c:pt>
                <c:pt idx="45">
                  <c:v>9336.6071768990641</c:v>
                </c:pt>
                <c:pt idx="46">
                  <c:v>9230.8911764606164</c:v>
                </c:pt>
                <c:pt idx="47">
                  <c:v>8811.6194133009212</c:v>
                </c:pt>
                <c:pt idx="48">
                  <c:v>8968.7011698296246</c:v>
                </c:pt>
                <c:pt idx="49">
                  <c:v>9305.0584228415155</c:v>
                </c:pt>
                <c:pt idx="50">
                  <c:v>11450.080676271236</c:v>
                </c:pt>
                <c:pt idx="51">
                  <c:v>9297.6568919618294</c:v>
                </c:pt>
                <c:pt idx="52">
                  <c:v>8954.6686486750295</c:v>
                </c:pt>
                <c:pt idx="53">
                  <c:v>8951.2826110878414</c:v>
                </c:pt>
                <c:pt idx="54">
                  <c:v>8948.4283550447963</c:v>
                </c:pt>
                <c:pt idx="55">
                  <c:v>8945.4221614177095</c:v>
                </c:pt>
                <c:pt idx="56">
                  <c:v>8940.3865157752243</c:v>
                </c:pt>
                <c:pt idx="57">
                  <c:v>8937.6299338933477</c:v>
                </c:pt>
                <c:pt idx="58">
                  <c:v>8934.8407939577464</c:v>
                </c:pt>
                <c:pt idx="59">
                  <c:v>8932.1927389216144</c:v>
                </c:pt>
              </c:numCache>
            </c:numRef>
          </c:val>
        </c:ser>
        <c:ser>
          <c:idx val="1"/>
          <c:order val="1"/>
          <c:tx>
            <c:strRef>
              <c:f>'Gráfica 9'!$C$4</c:f>
              <c:strCache>
                <c:ptCount val="1"/>
                <c:pt idx="0">
                  <c:v>Plantas de secado de Gas Natural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'Gráfica 9'!$A$5:$A$64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9'!$C$5:$C$64</c:f>
              <c:numCache>
                <c:formatCode>_(* #,##0.00_);_(* \(#,##0.00\);_(* "-"??_);_(@_)</c:formatCode>
                <c:ptCount val="60"/>
                <c:pt idx="0">
                  <c:v>9128.2202335371348</c:v>
                </c:pt>
                <c:pt idx="1">
                  <c:v>8509.2966770366202</c:v>
                </c:pt>
                <c:pt idx="2">
                  <c:v>9479.1598171063979</c:v>
                </c:pt>
                <c:pt idx="3">
                  <c:v>10223.442416804935</c:v>
                </c:pt>
                <c:pt idx="4">
                  <c:v>10327.448729314041</c:v>
                </c:pt>
                <c:pt idx="5">
                  <c:v>10693.715447247398</c:v>
                </c:pt>
                <c:pt idx="6">
                  <c:v>10516.450675895854</c:v>
                </c:pt>
                <c:pt idx="7">
                  <c:v>10402.110001126737</c:v>
                </c:pt>
                <c:pt idx="8">
                  <c:v>10183.266618268557</c:v>
                </c:pt>
                <c:pt idx="9">
                  <c:v>10432.787490324403</c:v>
                </c:pt>
                <c:pt idx="10">
                  <c:v>10461.567010698234</c:v>
                </c:pt>
                <c:pt idx="11">
                  <c:v>10404.240559209969</c:v>
                </c:pt>
                <c:pt idx="12">
                  <c:v>10491.703124746717</c:v>
                </c:pt>
                <c:pt idx="13">
                  <c:v>10482.631211643751</c:v>
                </c:pt>
                <c:pt idx="14">
                  <c:v>10488.662639321647</c:v>
                </c:pt>
                <c:pt idx="15">
                  <c:v>9211.5506718689194</c:v>
                </c:pt>
                <c:pt idx="16">
                  <c:v>11004.648717509905</c:v>
                </c:pt>
                <c:pt idx="17">
                  <c:v>11027.784278157043</c:v>
                </c:pt>
                <c:pt idx="18">
                  <c:v>11078.857485021856</c:v>
                </c:pt>
                <c:pt idx="19">
                  <c:v>11037.480720130567</c:v>
                </c:pt>
                <c:pt idx="20">
                  <c:v>11014.032743937281</c:v>
                </c:pt>
                <c:pt idx="21">
                  <c:v>11003.040934242064</c:v>
                </c:pt>
                <c:pt idx="22">
                  <c:v>10964.041764070455</c:v>
                </c:pt>
                <c:pt idx="23">
                  <c:v>10978.059894343787</c:v>
                </c:pt>
                <c:pt idx="24">
                  <c:v>11097.718705799756</c:v>
                </c:pt>
                <c:pt idx="25">
                  <c:v>11112.1117094822</c:v>
                </c:pt>
                <c:pt idx="26">
                  <c:v>9142.1703977393736</c:v>
                </c:pt>
                <c:pt idx="27">
                  <c:v>9189.7392700697746</c:v>
                </c:pt>
                <c:pt idx="28">
                  <c:v>9126.1537682275775</c:v>
                </c:pt>
                <c:pt idx="29">
                  <c:v>9158.6533799868848</c:v>
                </c:pt>
                <c:pt idx="30">
                  <c:v>9115.6177159123945</c:v>
                </c:pt>
                <c:pt idx="31">
                  <c:v>9040.997361220112</c:v>
                </c:pt>
                <c:pt idx="32">
                  <c:v>8962.4966318927</c:v>
                </c:pt>
                <c:pt idx="33">
                  <c:v>9023.6904817472478</c:v>
                </c:pt>
                <c:pt idx="34">
                  <c:v>8980.428531581656</c:v>
                </c:pt>
                <c:pt idx="35">
                  <c:v>8942.33001210558</c:v>
                </c:pt>
                <c:pt idx="36">
                  <c:v>8365.3040931312207</c:v>
                </c:pt>
                <c:pt idx="37">
                  <c:v>8361.9436904681716</c:v>
                </c:pt>
                <c:pt idx="38">
                  <c:v>8358.6070973289334</c:v>
                </c:pt>
                <c:pt idx="39">
                  <c:v>8412.7586707616902</c:v>
                </c:pt>
                <c:pt idx="40">
                  <c:v>8409.4338063556206</c:v>
                </c:pt>
                <c:pt idx="41">
                  <c:v>8406.0972132163824</c:v>
                </c:pt>
                <c:pt idx="42">
                  <c:v>8402.7723488103111</c:v>
                </c:pt>
                <c:pt idx="43">
                  <c:v>8399.4476604329775</c:v>
                </c:pt>
                <c:pt idx="44">
                  <c:v>8396.1466055507153</c:v>
                </c:pt>
                <c:pt idx="45">
                  <c:v>8392.8336459065504</c:v>
                </c:pt>
                <c:pt idx="46">
                  <c:v>8389.5444957861946</c:v>
                </c:pt>
                <c:pt idx="47">
                  <c:v>8386.231536142026</c:v>
                </c:pt>
                <c:pt idx="48">
                  <c:v>8377.9349432368035</c:v>
                </c:pt>
                <c:pt idx="49">
                  <c:v>8371.643779656637</c:v>
                </c:pt>
                <c:pt idx="50">
                  <c:v>8371.3802764911652</c:v>
                </c:pt>
                <c:pt idx="51">
                  <c:v>8195.5909123691072</c:v>
                </c:pt>
                <c:pt idx="52">
                  <c:v>8192.313667010656</c:v>
                </c:pt>
                <c:pt idx="53">
                  <c:v>8188.051388103795</c:v>
                </c:pt>
                <c:pt idx="54">
                  <c:v>8185.7826337600891</c:v>
                </c:pt>
                <c:pt idx="55">
                  <c:v>8182.5290218967102</c:v>
                </c:pt>
                <c:pt idx="56">
                  <c:v>8176.2733965735215</c:v>
                </c:pt>
                <c:pt idx="57">
                  <c:v>8173.0197847101426</c:v>
                </c:pt>
                <c:pt idx="58">
                  <c:v>8167.7609216685314</c:v>
                </c:pt>
                <c:pt idx="59">
                  <c:v>8166.5244657452895</c:v>
                </c:pt>
              </c:numCache>
            </c:numRef>
          </c:val>
        </c:ser>
        <c:ser>
          <c:idx val="2"/>
          <c:order val="2"/>
          <c:tx>
            <c:strRef>
              <c:f>'Gráfica 9'!$D$4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'Gráfica 9'!$A$5:$A$64</c:f>
              <c:numCache>
                <c:formatCode>mmm\-yy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'Gráfica 9'!$D$5:$D$64</c:f>
              <c:numCache>
                <c:formatCode>_(* #,##0.00_);_(* \(#,##0.00\);_(* "-"??_);_(@_)</c:formatCode>
                <c:ptCount val="60"/>
                <c:pt idx="0">
                  <c:v>1105.6427611367128</c:v>
                </c:pt>
                <c:pt idx="1">
                  <c:v>959.67394770408168</c:v>
                </c:pt>
                <c:pt idx="2">
                  <c:v>1119.047619047619</c:v>
                </c:pt>
                <c:pt idx="3">
                  <c:v>1342.1052631578948</c:v>
                </c:pt>
                <c:pt idx="4">
                  <c:v>1119.047619047619</c:v>
                </c:pt>
                <c:pt idx="5">
                  <c:v>1225.4008845511948</c:v>
                </c:pt>
                <c:pt idx="6">
                  <c:v>238.0952380952381</c:v>
                </c:pt>
                <c:pt idx="7">
                  <c:v>347.07866962129253</c:v>
                </c:pt>
                <c:pt idx="8">
                  <c:v>363.40852130325811</c:v>
                </c:pt>
                <c:pt idx="9">
                  <c:v>221.76538641327249</c:v>
                </c:pt>
                <c:pt idx="10">
                  <c:v>363.40852130325811</c:v>
                </c:pt>
                <c:pt idx="11">
                  <c:v>221.76538641327249</c:v>
                </c:pt>
                <c:pt idx="12">
                  <c:v>119.04761904761905</c:v>
                </c:pt>
                <c:pt idx="13">
                  <c:v>233.45091614230907</c:v>
                </c:pt>
                <c:pt idx="14">
                  <c:v>119.04761904761905</c:v>
                </c:pt>
                <c:pt idx="15">
                  <c:v>225.40088455119496</c:v>
                </c:pt>
                <c:pt idx="16">
                  <c:v>119.04761904761905</c:v>
                </c:pt>
                <c:pt idx="17">
                  <c:v>225.40088455119496</c:v>
                </c:pt>
                <c:pt idx="18">
                  <c:v>119.04761904761905</c:v>
                </c:pt>
                <c:pt idx="19">
                  <c:v>221.76538641327249</c:v>
                </c:pt>
                <c:pt idx="20">
                  <c:v>119.04761904761905</c:v>
                </c:pt>
                <c:pt idx="21">
                  <c:v>221.76538641327249</c:v>
                </c:pt>
                <c:pt idx="22">
                  <c:v>119.04761904761905</c:v>
                </c:pt>
                <c:pt idx="23">
                  <c:v>221.76538641327249</c:v>
                </c:pt>
                <c:pt idx="24">
                  <c:v>119.04761904761905</c:v>
                </c:pt>
                <c:pt idx="25">
                  <c:v>229.28710669862937</c:v>
                </c:pt>
                <c:pt idx="26">
                  <c:v>119.04761904761905</c:v>
                </c:pt>
                <c:pt idx="27">
                  <c:v>233.45091614230907</c:v>
                </c:pt>
                <c:pt idx="28">
                  <c:v>119.04761904761905</c:v>
                </c:pt>
                <c:pt idx="29">
                  <c:v>225.40088455119496</c:v>
                </c:pt>
                <c:pt idx="30">
                  <c:v>119.04761904761905</c:v>
                </c:pt>
                <c:pt idx="31">
                  <c:v>225.40088455119496</c:v>
                </c:pt>
                <c:pt idx="32">
                  <c:v>119.04761904761905</c:v>
                </c:pt>
                <c:pt idx="33">
                  <c:v>221.76538641327249</c:v>
                </c:pt>
                <c:pt idx="34">
                  <c:v>119.04761904761905</c:v>
                </c:pt>
                <c:pt idx="35">
                  <c:v>221.76538641327249</c:v>
                </c:pt>
                <c:pt idx="36">
                  <c:v>119.04761904761905</c:v>
                </c:pt>
                <c:pt idx="37">
                  <c:v>233.45091614230907</c:v>
                </c:pt>
                <c:pt idx="38">
                  <c:v>119.04761904761905</c:v>
                </c:pt>
                <c:pt idx="39">
                  <c:v>225.40088455119496</c:v>
                </c:pt>
                <c:pt idx="40">
                  <c:v>119.04761904761905</c:v>
                </c:pt>
                <c:pt idx="41">
                  <c:v>225.40088455119496</c:v>
                </c:pt>
                <c:pt idx="42">
                  <c:v>119.04761904761905</c:v>
                </c:pt>
                <c:pt idx="43">
                  <c:v>221.76538641327249</c:v>
                </c:pt>
                <c:pt idx="44">
                  <c:v>119.04761904761905</c:v>
                </c:pt>
                <c:pt idx="45">
                  <c:v>221.76538641327249</c:v>
                </c:pt>
                <c:pt idx="46">
                  <c:v>119.04761904761905</c:v>
                </c:pt>
                <c:pt idx="47">
                  <c:v>221.76538641327249</c:v>
                </c:pt>
                <c:pt idx="48">
                  <c:v>119.04761904761905</c:v>
                </c:pt>
                <c:pt idx="49">
                  <c:v>233.45091614230907</c:v>
                </c:pt>
                <c:pt idx="50">
                  <c:v>119.04761904761905</c:v>
                </c:pt>
                <c:pt idx="51">
                  <c:v>225.40088455119496</c:v>
                </c:pt>
                <c:pt idx="52">
                  <c:v>119.04761904761905</c:v>
                </c:pt>
                <c:pt idx="53">
                  <c:v>225.40088455119496</c:v>
                </c:pt>
                <c:pt idx="54">
                  <c:v>119.04761904761905</c:v>
                </c:pt>
                <c:pt idx="55">
                  <c:v>221.76538641327249</c:v>
                </c:pt>
                <c:pt idx="56">
                  <c:v>119.04761904761905</c:v>
                </c:pt>
                <c:pt idx="57">
                  <c:v>221.76538641327249</c:v>
                </c:pt>
                <c:pt idx="58">
                  <c:v>119.04761904761905</c:v>
                </c:pt>
                <c:pt idx="59">
                  <c:v>221.76538641327249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212496"/>
        <c:axId val="-101214128"/>
      </c:areaChart>
      <c:dateAx>
        <c:axId val="-101212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4128"/>
        <c:crosses val="autoZero"/>
        <c:auto val="1"/>
        <c:lblOffset val="100"/>
        <c:baseTimeUnit val="months"/>
      </c:dateAx>
      <c:valAx>
        <c:axId val="-10121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BPD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28205128205128E-2"/>
              <c:y val="0.34034930555555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1212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97585470085471"/>
          <c:y val="0.89912708333333313"/>
          <c:w val="0.78367968485404149"/>
          <c:h val="7.4891418032102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</xdr:colOff>
      <xdr:row>41</xdr:row>
      <xdr:rowOff>89648</xdr:rowOff>
    </xdr:from>
    <xdr:to>
      <xdr:col>5</xdr:col>
      <xdr:colOff>228599</xdr:colOff>
      <xdr:row>43</xdr:row>
      <xdr:rowOff>169209</xdr:rowOff>
    </xdr:to>
    <xdr:pic>
      <xdr:nvPicPr>
        <xdr:cNvPr id="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7900148"/>
          <a:ext cx="2895600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116205</xdr:colOff>
      <xdr:row>4</xdr:row>
      <xdr:rowOff>72390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78"/>
        <a:stretch/>
      </xdr:blipFill>
      <xdr:spPr bwMode="auto">
        <a:xfrm>
          <a:off x="0" y="190500"/>
          <a:ext cx="1640205" cy="643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672913</xdr:colOff>
      <xdr:row>27</xdr:row>
      <xdr:rowOff>33477</xdr:rowOff>
    </xdr:from>
    <xdr:to>
      <xdr:col>17</xdr:col>
      <xdr:colOff>485775</xdr:colOff>
      <xdr:row>50</xdr:row>
      <xdr:rowOff>26334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25274</xdr:rowOff>
    </xdr:from>
    <xdr:to>
      <xdr:col>5</xdr:col>
      <xdr:colOff>384457</xdr:colOff>
      <xdr:row>49</xdr:row>
      <xdr:rowOff>1461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113241</xdr:colOff>
      <xdr:row>33</xdr:row>
      <xdr:rowOff>128814</xdr:rowOff>
    </xdr:from>
    <xdr:to>
      <xdr:col>7</xdr:col>
      <xdr:colOff>515861</xdr:colOff>
      <xdr:row>48</xdr:row>
      <xdr:rowOff>91924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28989</xdr:rowOff>
    </xdr:from>
    <xdr:to>
      <xdr:col>5</xdr:col>
      <xdr:colOff>388039</xdr:colOff>
      <xdr:row>61</xdr:row>
      <xdr:rowOff>19464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769040</xdr:colOff>
      <xdr:row>46</xdr:row>
      <xdr:rowOff>40999</xdr:rowOff>
    </xdr:from>
    <xdr:to>
      <xdr:col>7</xdr:col>
      <xdr:colOff>873815</xdr:colOff>
      <xdr:row>61</xdr:row>
      <xdr:rowOff>17186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638383</xdr:colOff>
      <xdr:row>57</xdr:row>
      <xdr:rowOff>50418</xdr:rowOff>
    </xdr:from>
    <xdr:to>
      <xdr:col>6</xdr:col>
      <xdr:colOff>740776</xdr:colOff>
      <xdr:row>72</xdr:row>
      <xdr:rowOff>17080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7846</xdr:colOff>
      <xdr:row>52</xdr:row>
      <xdr:rowOff>68074</xdr:rowOff>
    </xdr:from>
    <xdr:to>
      <xdr:col>14</xdr:col>
      <xdr:colOff>563657</xdr:colOff>
      <xdr:row>70</xdr:row>
      <xdr:rowOff>68075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262606</xdr:colOff>
      <xdr:row>48</xdr:row>
      <xdr:rowOff>107188</xdr:rowOff>
    </xdr:from>
    <xdr:to>
      <xdr:col>8</xdr:col>
      <xdr:colOff>158199</xdr:colOff>
      <xdr:row>60</xdr:row>
      <xdr:rowOff>135464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81871" y="7323776"/>
          <a:ext cx="1542857" cy="19108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323851</xdr:colOff>
      <xdr:row>3</xdr:row>
      <xdr:rowOff>123825</xdr:rowOff>
    </xdr:from>
    <xdr:to>
      <xdr:col>13</xdr:col>
      <xdr:colOff>247651</xdr:colOff>
      <xdr:row>22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112055</xdr:colOff>
      <xdr:row>4</xdr:row>
      <xdr:rowOff>23251</xdr:rowOff>
    </xdr:from>
    <xdr:to>
      <xdr:col>9</xdr:col>
      <xdr:colOff>336174</xdr:colOff>
      <xdr:row>23</xdr:row>
      <xdr:rowOff>78440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690279</xdr:colOff>
      <xdr:row>26</xdr:row>
      <xdr:rowOff>22968</xdr:rowOff>
    </xdr:from>
    <xdr:to>
      <xdr:col>9</xdr:col>
      <xdr:colOff>291352</xdr:colOff>
      <xdr:row>45</xdr:row>
      <xdr:rowOff>156882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</xdr:row>
      <xdr:rowOff>57150</xdr:rowOff>
    </xdr:from>
    <xdr:to>
      <xdr:col>8</xdr:col>
      <xdr:colOff>285750</xdr:colOff>
      <xdr:row>15</xdr:row>
      <xdr:rowOff>121650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</xdr:row>
      <xdr:rowOff>123825</xdr:rowOff>
    </xdr:from>
    <xdr:to>
      <xdr:col>12</xdr:col>
      <xdr:colOff>305325</xdr:colOff>
      <xdr:row>12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14</xdr:row>
      <xdr:rowOff>28575</xdr:rowOff>
    </xdr:from>
    <xdr:to>
      <xdr:col>12</xdr:col>
      <xdr:colOff>331575</xdr:colOff>
      <xdr:row>26</xdr:row>
      <xdr:rowOff>75375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28</xdr:row>
      <xdr:rowOff>90766</xdr:rowOff>
    </xdr:from>
    <xdr:to>
      <xdr:col>6</xdr:col>
      <xdr:colOff>1847851</xdr:colOff>
      <xdr:row>49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6</xdr:row>
      <xdr:rowOff>9526</xdr:rowOff>
    </xdr:from>
    <xdr:to>
      <xdr:col>5</xdr:col>
      <xdr:colOff>733425</xdr:colOff>
      <xdr:row>19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1</xdr:row>
      <xdr:rowOff>133350</xdr:rowOff>
    </xdr:from>
    <xdr:to>
      <xdr:col>17</xdr:col>
      <xdr:colOff>4082</xdr:colOff>
      <xdr:row>16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16</xdr:row>
      <xdr:rowOff>38100</xdr:rowOff>
    </xdr:from>
    <xdr:to>
      <xdr:col>5</xdr:col>
      <xdr:colOff>732675</xdr:colOff>
      <xdr:row>28</xdr:row>
      <xdr:rowOff>142500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3</xdr:row>
      <xdr:rowOff>180975</xdr:rowOff>
    </xdr:from>
    <xdr:to>
      <xdr:col>11</xdr:col>
      <xdr:colOff>409575</xdr:colOff>
      <xdr:row>25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97289</xdr:colOff>
      <xdr:row>4</xdr:row>
      <xdr:rowOff>98651</xdr:rowOff>
    </xdr:from>
    <xdr:to>
      <xdr:col>19</xdr:col>
      <xdr:colOff>342900</xdr:colOff>
      <xdr:row>29</xdr:row>
      <xdr:rowOff>28576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30</xdr:row>
      <xdr:rowOff>28575</xdr:rowOff>
    </xdr:from>
    <xdr:to>
      <xdr:col>14</xdr:col>
      <xdr:colOff>4762</xdr:colOff>
      <xdr:row>44</xdr:row>
      <xdr:rowOff>109540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95250</xdr:rowOff>
    </xdr:from>
    <xdr:to>
      <xdr:col>9</xdr:col>
      <xdr:colOff>552750</xdr:colOff>
      <xdr:row>19</xdr:row>
      <xdr:rowOff>34650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719978</xdr:colOff>
      <xdr:row>22</xdr:row>
      <xdr:rowOff>135031</xdr:rowOff>
    </xdr:from>
    <xdr:to>
      <xdr:col>19</xdr:col>
      <xdr:colOff>713174</xdr:colOff>
      <xdr:row>37</xdr:row>
      <xdr:rowOff>20731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663347</xdr:colOff>
      <xdr:row>6</xdr:row>
      <xdr:rowOff>123826</xdr:rowOff>
    </xdr:from>
    <xdr:to>
      <xdr:col>19</xdr:col>
      <xdr:colOff>660545</xdr:colOff>
      <xdr:row>21</xdr:row>
      <xdr:rowOff>9526</xdr:rowOff>
    </xdr:to>
    <xdr:grpSp>
      <xdr:nvGrpSpPr>
        <xdr:cNvPr id="3" name="Grupo 2"/>
        <xdr:cNvGrpSpPr/>
      </xdr:nvGrpSpPr>
      <xdr:grpSpPr>
        <a:xfrm>
          <a:off x="10647788" y="1266826"/>
          <a:ext cx="4569198" cy="2743200"/>
          <a:chOff x="39120535" y="8801101"/>
          <a:chExt cx="4569198" cy="2743200"/>
        </a:xfrm>
      </xdr:grpSpPr>
      <xdr:graphicFrame macro="">
        <xdr:nvGraphicFramePr>
          <xdr:cNvPr id="4" name="Gráfico 3"/>
          <xdr:cNvGraphicFramePr>
            <a:graphicFrameLocks/>
          </xdr:cNvGraphicFramePr>
        </xdr:nvGraphicFramePr>
        <xdr:xfrm>
          <a:off x="39120535" y="8801101"/>
          <a:ext cx="456919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5" name="Conector recto 4"/>
          <xdr:cNvCxnSpPr/>
        </xdr:nvCxnSpPr>
        <xdr:spPr>
          <a:xfrm flipV="1">
            <a:off x="40258498" y="8849259"/>
            <a:ext cx="0" cy="1941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0.25123</cdr:x>
      <cdr:y>0.052</cdr:y>
    </cdr:from>
    <cdr:to>
      <cdr:x>0.25123</cdr:x>
      <cdr:y>0.72089</cdr:y>
    </cdr:to>
    <cdr:cxnSp macro="">
      <cdr:nvCxnSpPr>
        <cdr:cNvPr id="19" name="Conector recto 18"/>
        <cdr:cNvCxnSpPr/>
      </cdr:nvCxnSpPr>
      <cdr:spPr>
        <a:xfrm xmlns:a="http://schemas.openxmlformats.org/drawingml/2006/main" flipV="1">
          <a:off x="1147842" y="142659"/>
          <a:ext cx="0" cy="183487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728382</xdr:colOff>
      <xdr:row>6</xdr:row>
      <xdr:rowOff>100853</xdr:rowOff>
    </xdr:from>
    <xdr:to>
      <xdr:col>14</xdr:col>
      <xdr:colOff>118782</xdr:colOff>
      <xdr:row>18</xdr:row>
      <xdr:rowOff>34676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874059</xdr:colOff>
      <xdr:row>21</xdr:row>
      <xdr:rowOff>0</xdr:rowOff>
    </xdr:from>
    <xdr:to>
      <xdr:col>14</xdr:col>
      <xdr:colOff>264459</xdr:colOff>
      <xdr:row>34</xdr:row>
      <xdr:rowOff>79500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952501</xdr:colOff>
      <xdr:row>35</xdr:row>
      <xdr:rowOff>179294</xdr:rowOff>
    </xdr:from>
    <xdr:to>
      <xdr:col>14</xdr:col>
      <xdr:colOff>67235</xdr:colOff>
      <xdr:row>48</xdr:row>
      <xdr:rowOff>156883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7</xdr:row>
      <xdr:rowOff>138112</xdr:rowOff>
    </xdr:from>
    <xdr:to>
      <xdr:col>13</xdr:col>
      <xdr:colOff>449850</xdr:colOff>
      <xdr:row>25</xdr:row>
      <xdr:rowOff>75112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0.47861</cdr:x>
      <cdr:y>0.02655</cdr:y>
    </cdr:from>
    <cdr:to>
      <cdr:x>0.47925</cdr:x>
      <cdr:y>0.79664</cdr:y>
    </cdr:to>
    <cdr:cxnSp macro="">
      <cdr:nvCxnSpPr>
        <cdr:cNvPr id="2" name="Conector recto 1"/>
        <cdr:cNvCxnSpPr/>
      </cdr:nvCxnSpPr>
      <cdr:spPr>
        <a:xfrm xmlns:a="http://schemas.openxmlformats.org/drawingml/2006/main" flipV="1">
          <a:off x="2686143" y="89365"/>
          <a:ext cx="3627" cy="2592134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0.18051</cdr:x>
      <cdr:y>0.07241</cdr:y>
    </cdr:from>
    <cdr:to>
      <cdr:x>0.43025</cdr:x>
      <cdr:y>0.11303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117600" y="260350"/>
          <a:ext cx="1546197" cy="146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419" sz="1600"/>
            <a:t>Histórico</a:t>
          </a:r>
          <a:endParaRPr lang="es-CO" sz="1600"/>
        </a:p>
      </cdr:txBody>
    </cdr:sp>
  </cdr:relSizeAnchor>
  <cdr:relSizeAnchor xmlns:cdr="http://schemas.openxmlformats.org/drawingml/2006/chartDrawing">
    <cdr:from>
      <cdr:x>0.6018</cdr:x>
      <cdr:y>0.04386</cdr:y>
    </cdr:from>
    <cdr:to>
      <cdr:x>0.91476</cdr:x>
      <cdr:y>0.10987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377519" y="147638"/>
          <a:ext cx="1756455" cy="222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419" sz="1600"/>
            <a:t>Proyectado</a:t>
          </a:r>
          <a:endParaRPr lang="es-CO" sz="16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4</xdr:row>
      <xdr:rowOff>338136</xdr:rowOff>
    </xdr:from>
    <xdr:to>
      <xdr:col>15</xdr:col>
      <xdr:colOff>466396</xdr:colOff>
      <xdr:row>20</xdr:row>
      <xdr:rowOff>6568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503463</xdr:colOff>
      <xdr:row>4</xdr:row>
      <xdr:rowOff>204106</xdr:rowOff>
    </xdr:from>
    <xdr:to>
      <xdr:col>15</xdr:col>
      <xdr:colOff>294213</xdr:colOff>
      <xdr:row>18</xdr:row>
      <xdr:rowOff>73231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361535</xdr:colOff>
      <xdr:row>15</xdr:row>
      <xdr:rowOff>182838</xdr:rowOff>
    </xdr:from>
    <xdr:to>
      <xdr:col>6</xdr:col>
      <xdr:colOff>236882</xdr:colOff>
      <xdr:row>33</xdr:row>
      <xdr:rowOff>120926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84363</xdr:colOff>
      <xdr:row>5</xdr:row>
      <xdr:rowOff>64632</xdr:rowOff>
    </xdr:from>
    <xdr:to>
      <xdr:col>16</xdr:col>
      <xdr:colOff>457200</xdr:colOff>
      <xdr:row>24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0</xdr:rowOff>
    </xdr:from>
    <xdr:to>
      <xdr:col>10</xdr:col>
      <xdr:colOff>95250</xdr:colOff>
      <xdr:row>19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114300</xdr:rowOff>
    </xdr:from>
    <xdr:to>
      <xdr:col>7</xdr:col>
      <xdr:colOff>756381</xdr:colOff>
      <xdr:row>11</xdr:row>
      <xdr:rowOff>156600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258295</xdr:colOff>
      <xdr:row>39</xdr:row>
      <xdr:rowOff>137549</xdr:rowOff>
    </xdr:from>
    <xdr:to>
      <xdr:col>10</xdr:col>
      <xdr:colOff>0</xdr:colOff>
      <xdr:row>60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421821</xdr:colOff>
      <xdr:row>7</xdr:row>
      <xdr:rowOff>148317</xdr:rowOff>
    </xdr:from>
    <xdr:to>
      <xdr:col>8</xdr:col>
      <xdr:colOff>647701</xdr:colOff>
      <xdr:row>20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483054</xdr:colOff>
      <xdr:row>2</xdr:row>
      <xdr:rowOff>151718</xdr:rowOff>
    </xdr:from>
    <xdr:to>
      <xdr:col>11</xdr:col>
      <xdr:colOff>742950</xdr:colOff>
      <xdr:row>24</xdr:row>
      <xdr:rowOff>85725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</xdr:row>
      <xdr:rowOff>161925</xdr:rowOff>
    </xdr:from>
    <xdr:to>
      <xdr:col>9</xdr:col>
      <xdr:colOff>676275</xdr:colOff>
      <xdr:row>14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65</xdr:row>
      <xdr:rowOff>145677</xdr:rowOff>
    </xdr:from>
    <xdr:to>
      <xdr:col>6</xdr:col>
      <xdr:colOff>952500</xdr:colOff>
      <xdr:row>89</xdr:row>
      <xdr:rowOff>89647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</xdr:row>
      <xdr:rowOff>19050</xdr:rowOff>
    </xdr:from>
    <xdr:to>
      <xdr:col>10</xdr:col>
      <xdr:colOff>536625</xdr:colOff>
      <xdr:row>19</xdr:row>
      <xdr:rowOff>41550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eban/2018/GLP_2018/Demanda/Demanda%20por%20%20zonas%20y%20departamentos/Demanda%20departamentos%20a&#241;o%202017_e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eban/2018/GLP_2018/Transporte%20infra/HISTORICO-Contiene%20resum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eban/2018/GLP_2018/Demanda/Proyecciones/Proyeccion%20wV1%20E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r Tab Name Here"/>
      <sheetName val="BPD"/>
      <sheetName val="ProducxFuente_E"/>
    </sheetNames>
    <sheetDataSet>
      <sheetData sheetId="0" refreshError="1"/>
      <sheetData sheetId="1">
        <row r="1">
          <cell r="H1" t="str">
            <v>Industrial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1- Septi - 2014"/>
      <sheetName val="2- Octub - 2014"/>
      <sheetName val="3- Nov - 2014"/>
      <sheetName val="4- Dic - 2014"/>
      <sheetName val="5- Enero -2015"/>
      <sheetName val="6-FEBRERO 2015"/>
      <sheetName val="7-MARZO 2015"/>
      <sheetName val="8-ABRIL-2015"/>
      <sheetName val="9-MAYO-2015"/>
      <sheetName val="10-JUNIO-2015"/>
      <sheetName val="11-JULIO-2015"/>
      <sheetName val="12-AGOSTO-2015"/>
      <sheetName val="13-SEPTIEMBRE-2015"/>
      <sheetName val="14-OCTUBRE-2015"/>
      <sheetName val="15-NOVIEMBRE-2015"/>
      <sheetName val="16-DICIEMBRE-2015"/>
      <sheetName val="17 - ENERO-2016"/>
      <sheetName val="18- FEBRERO-2016"/>
      <sheetName val="19 - MARZO-2016"/>
      <sheetName val="20 - ABRIL-2016"/>
      <sheetName val="MAYO-2016"/>
      <sheetName val="JUNIO-2016"/>
      <sheetName val="JULIO-2016"/>
      <sheetName val="AGOSTO-2016"/>
      <sheetName val="SEPTIEMBRE-2016"/>
      <sheetName val="OCTUBRE-2016"/>
      <sheetName val="FEBRERO 2017"/>
      <sheetName val="MARZO 2017"/>
      <sheetName val="ABRIL 2017"/>
      <sheetName val="MAYO 2017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Resumen_seincluyeredes"/>
    </sheetNames>
    <sheetDataSet>
      <sheetData sheetId="0">
        <row r="886">
          <cell r="J886" t="str">
            <v>Transportado por ducto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seincluyeredes"/>
      <sheetName val="MENSUAL"/>
      <sheetName val="Promedio trimestral MAL 05-09"/>
    </sheetNames>
    <sheetDataSet>
      <sheetData sheetId="0"/>
      <sheetData sheetId="1">
        <row r="7">
          <cell r="C7" t="str">
            <v>Residencial</v>
          </cell>
          <cell r="D7" t="str">
            <v>Comercial</v>
          </cell>
          <cell r="E7" t="str">
            <v>Industrial</v>
          </cell>
          <cell r="F7" t="str">
            <v>Transporte</v>
          </cell>
          <cell r="AL7" t="str">
            <v>Esc. Medio</v>
          </cell>
          <cell r="AM7" t="str">
            <v>Esc. Alto</v>
          </cell>
          <cell r="AN7" t="str">
            <v>Esc. Bajo</v>
          </cell>
        </row>
        <row r="8">
          <cell r="Y8">
            <v>38353</v>
          </cell>
        </row>
        <row r="9">
          <cell r="Y9">
            <v>38384</v>
          </cell>
        </row>
        <row r="10">
          <cell r="Y10">
            <v>38412</v>
          </cell>
        </row>
        <row r="11">
          <cell r="Y11">
            <v>38443</v>
          </cell>
        </row>
        <row r="12">
          <cell r="Y12">
            <v>38473</v>
          </cell>
        </row>
        <row r="13">
          <cell r="Y13">
            <v>38504</v>
          </cell>
        </row>
        <row r="14">
          <cell r="Y14">
            <v>38534</v>
          </cell>
        </row>
        <row r="15">
          <cell r="Y15">
            <v>38565</v>
          </cell>
        </row>
        <row r="16">
          <cell r="Y16">
            <v>38596</v>
          </cell>
        </row>
        <row r="17">
          <cell r="Y17">
            <v>38626</v>
          </cell>
        </row>
        <row r="18">
          <cell r="Y18">
            <v>38657</v>
          </cell>
        </row>
        <row r="19">
          <cell r="Y19">
            <v>38687</v>
          </cell>
        </row>
        <row r="20">
          <cell r="Y20">
            <v>38718</v>
          </cell>
        </row>
        <row r="21">
          <cell r="Y21">
            <v>38749</v>
          </cell>
        </row>
        <row r="22">
          <cell r="Y22">
            <v>38777</v>
          </cell>
        </row>
        <row r="23">
          <cell r="Y23">
            <v>38808</v>
          </cell>
        </row>
        <row r="24">
          <cell r="Y24">
            <v>38838</v>
          </cell>
        </row>
        <row r="25">
          <cell r="Y25">
            <v>38869</v>
          </cell>
        </row>
        <row r="26">
          <cell r="Y26">
            <v>38899</v>
          </cell>
        </row>
        <row r="27">
          <cell r="Y27">
            <v>38930</v>
          </cell>
        </row>
        <row r="28">
          <cell r="Y28">
            <v>38961</v>
          </cell>
        </row>
        <row r="29">
          <cell r="Y29">
            <v>38991</v>
          </cell>
        </row>
        <row r="30">
          <cell r="Y30">
            <v>39022</v>
          </cell>
        </row>
        <row r="31">
          <cell r="Y31">
            <v>39052</v>
          </cell>
        </row>
        <row r="32">
          <cell r="Y32">
            <v>39083</v>
          </cell>
        </row>
        <row r="33">
          <cell r="Y33">
            <v>39114</v>
          </cell>
        </row>
        <row r="34">
          <cell r="Y34">
            <v>39142</v>
          </cell>
        </row>
        <row r="35">
          <cell r="Y35">
            <v>39173</v>
          </cell>
        </row>
        <row r="36">
          <cell r="Y36">
            <v>39203</v>
          </cell>
        </row>
        <row r="37">
          <cell r="Y37">
            <v>39234</v>
          </cell>
        </row>
        <row r="38">
          <cell r="Y38">
            <v>39264</v>
          </cell>
        </row>
        <row r="39">
          <cell r="Y39">
            <v>39295</v>
          </cell>
        </row>
        <row r="40">
          <cell r="Y40">
            <v>39326</v>
          </cell>
        </row>
        <row r="41">
          <cell r="Y41">
            <v>39356</v>
          </cell>
        </row>
        <row r="42">
          <cell r="Y42">
            <v>39387</v>
          </cell>
        </row>
        <row r="43">
          <cell r="Y43">
            <v>39417</v>
          </cell>
        </row>
        <row r="44">
          <cell r="Y44">
            <v>39448</v>
          </cell>
        </row>
        <row r="45">
          <cell r="Y45">
            <v>39479</v>
          </cell>
        </row>
        <row r="46">
          <cell r="Y46">
            <v>39508</v>
          </cell>
        </row>
        <row r="47">
          <cell r="Y47">
            <v>39539</v>
          </cell>
        </row>
        <row r="48">
          <cell r="Y48">
            <v>39569</v>
          </cell>
        </row>
        <row r="49">
          <cell r="Y49">
            <v>39600</v>
          </cell>
        </row>
        <row r="50">
          <cell r="Y50">
            <v>39630</v>
          </cell>
        </row>
        <row r="51">
          <cell r="Y51">
            <v>39661</v>
          </cell>
        </row>
        <row r="52">
          <cell r="Y52">
            <v>39692</v>
          </cell>
        </row>
        <row r="53">
          <cell r="Y53">
            <v>39722</v>
          </cell>
        </row>
        <row r="54">
          <cell r="Y54">
            <v>39753</v>
          </cell>
        </row>
        <row r="55">
          <cell r="Y55">
            <v>39783</v>
          </cell>
        </row>
        <row r="56">
          <cell r="Y56">
            <v>39814</v>
          </cell>
        </row>
        <row r="57">
          <cell r="Y57">
            <v>39845</v>
          </cell>
        </row>
        <row r="58">
          <cell r="Y58">
            <v>39873</v>
          </cell>
        </row>
        <row r="59">
          <cell r="Y59">
            <v>39904</v>
          </cell>
        </row>
        <row r="60">
          <cell r="Y60">
            <v>39934</v>
          </cell>
        </row>
        <row r="61">
          <cell r="Y61">
            <v>39965</v>
          </cell>
        </row>
        <row r="62">
          <cell r="Y62">
            <v>39995</v>
          </cell>
        </row>
        <row r="63">
          <cell r="Y63">
            <v>40026</v>
          </cell>
        </row>
        <row r="64">
          <cell r="Y64">
            <v>40057</v>
          </cell>
        </row>
        <row r="65">
          <cell r="Y65">
            <v>40087</v>
          </cell>
        </row>
        <row r="66">
          <cell r="Y66">
            <v>40118</v>
          </cell>
        </row>
        <row r="67">
          <cell r="Y67">
            <v>40148</v>
          </cell>
        </row>
        <row r="68">
          <cell r="Y68">
            <v>40179</v>
          </cell>
        </row>
        <row r="69">
          <cell r="Y69">
            <v>40210</v>
          </cell>
        </row>
        <row r="70">
          <cell r="Y70">
            <v>40238</v>
          </cell>
        </row>
        <row r="71">
          <cell r="Y71">
            <v>40269</v>
          </cell>
        </row>
        <row r="72">
          <cell r="Y72">
            <v>40299</v>
          </cell>
        </row>
        <row r="73">
          <cell r="Y73">
            <v>40330</v>
          </cell>
        </row>
        <row r="74">
          <cell r="Y74">
            <v>40360</v>
          </cell>
        </row>
        <row r="75">
          <cell r="Y75">
            <v>40391</v>
          </cell>
        </row>
        <row r="76">
          <cell r="Y76">
            <v>40422</v>
          </cell>
        </row>
        <row r="77">
          <cell r="Y77">
            <v>40452</v>
          </cell>
        </row>
        <row r="78">
          <cell r="Y78">
            <v>40483</v>
          </cell>
        </row>
        <row r="79">
          <cell r="Y79">
            <v>40513</v>
          </cell>
        </row>
        <row r="80">
          <cell r="Y80">
            <v>40544</v>
          </cell>
        </row>
        <row r="81">
          <cell r="Y81">
            <v>40575</v>
          </cell>
        </row>
        <row r="82">
          <cell r="Y82">
            <v>40603</v>
          </cell>
        </row>
        <row r="83">
          <cell r="Y83">
            <v>40634</v>
          </cell>
        </row>
        <row r="84">
          <cell r="Y84">
            <v>40664</v>
          </cell>
        </row>
        <row r="85">
          <cell r="Y85">
            <v>40695</v>
          </cell>
        </row>
        <row r="86">
          <cell r="Y86">
            <v>40725</v>
          </cell>
        </row>
        <row r="87">
          <cell r="Y87">
            <v>40756</v>
          </cell>
        </row>
        <row r="88">
          <cell r="Y88">
            <v>40787</v>
          </cell>
        </row>
        <row r="89">
          <cell r="Y89">
            <v>40817</v>
          </cell>
        </row>
        <row r="90">
          <cell r="Y90">
            <v>40848</v>
          </cell>
        </row>
        <row r="91">
          <cell r="Y91">
            <v>40878</v>
          </cell>
        </row>
        <row r="92">
          <cell r="Y92">
            <v>40909</v>
          </cell>
        </row>
        <row r="93">
          <cell r="Y93">
            <v>40940</v>
          </cell>
        </row>
        <row r="94">
          <cell r="Y94">
            <v>40969</v>
          </cell>
        </row>
        <row r="95">
          <cell r="Y95">
            <v>41000</v>
          </cell>
        </row>
        <row r="96">
          <cell r="Y96">
            <v>41030</v>
          </cell>
        </row>
        <row r="97">
          <cell r="Y97">
            <v>41061</v>
          </cell>
        </row>
        <row r="98">
          <cell r="Y98">
            <v>41091</v>
          </cell>
        </row>
        <row r="99">
          <cell r="Y99">
            <v>41122</v>
          </cell>
        </row>
        <row r="100">
          <cell r="Y100">
            <v>41153</v>
          </cell>
        </row>
        <row r="101">
          <cell r="Y101">
            <v>41183</v>
          </cell>
        </row>
        <row r="102">
          <cell r="Y102">
            <v>41214</v>
          </cell>
        </row>
        <row r="103">
          <cell r="Y103">
            <v>41244</v>
          </cell>
        </row>
        <row r="104">
          <cell r="Y104">
            <v>41275</v>
          </cell>
        </row>
        <row r="105">
          <cell r="Y105">
            <v>41306</v>
          </cell>
        </row>
        <row r="106">
          <cell r="Y106">
            <v>41334</v>
          </cell>
        </row>
        <row r="107">
          <cell r="Y107">
            <v>41365</v>
          </cell>
        </row>
        <row r="108">
          <cell r="Y108">
            <v>41395</v>
          </cell>
        </row>
        <row r="109">
          <cell r="Y109">
            <v>41426</v>
          </cell>
        </row>
        <row r="110">
          <cell r="Y110">
            <v>41456</v>
          </cell>
        </row>
        <row r="111">
          <cell r="Y111">
            <v>41487</v>
          </cell>
        </row>
        <row r="112">
          <cell r="Y112">
            <v>41518</v>
          </cell>
        </row>
        <row r="113">
          <cell r="Y113">
            <v>41548</v>
          </cell>
        </row>
        <row r="114">
          <cell r="Y114">
            <v>41579</v>
          </cell>
        </row>
        <row r="115">
          <cell r="Y115">
            <v>41609</v>
          </cell>
        </row>
        <row r="116">
          <cell r="Y116">
            <v>41640</v>
          </cell>
        </row>
        <row r="117">
          <cell r="Y117">
            <v>41671</v>
          </cell>
        </row>
        <row r="118">
          <cell r="Y118">
            <v>41699</v>
          </cell>
        </row>
        <row r="119">
          <cell r="Y119">
            <v>41730</v>
          </cell>
        </row>
        <row r="120">
          <cell r="Y120">
            <v>41760</v>
          </cell>
        </row>
        <row r="121">
          <cell r="Y121">
            <v>41791</v>
          </cell>
        </row>
        <row r="122">
          <cell r="Y122">
            <v>41821</v>
          </cell>
        </row>
        <row r="123">
          <cell r="Y123">
            <v>41852</v>
          </cell>
        </row>
        <row r="124">
          <cell r="Y124">
            <v>41883</v>
          </cell>
        </row>
        <row r="125">
          <cell r="Y125">
            <v>41913</v>
          </cell>
        </row>
        <row r="126">
          <cell r="Y126">
            <v>41944</v>
          </cell>
        </row>
        <row r="127">
          <cell r="Y127">
            <v>41974</v>
          </cell>
        </row>
        <row r="128">
          <cell r="Y128">
            <v>42005</v>
          </cell>
        </row>
        <row r="129">
          <cell r="Y129">
            <v>42036</v>
          </cell>
        </row>
        <row r="130">
          <cell r="Y130">
            <v>42064</v>
          </cell>
        </row>
        <row r="131">
          <cell r="Y131">
            <v>42095</v>
          </cell>
        </row>
        <row r="132">
          <cell r="Y132">
            <v>42125</v>
          </cell>
        </row>
        <row r="133">
          <cell r="Y133">
            <v>42156</v>
          </cell>
        </row>
        <row r="134">
          <cell r="Y134">
            <v>42186</v>
          </cell>
        </row>
        <row r="135">
          <cell r="Y135">
            <v>42217</v>
          </cell>
        </row>
        <row r="136">
          <cell r="Y136">
            <v>42248</v>
          </cell>
        </row>
        <row r="137">
          <cell r="Y137">
            <v>42278</v>
          </cell>
        </row>
        <row r="138">
          <cell r="Y138">
            <v>42309</v>
          </cell>
        </row>
        <row r="139">
          <cell r="Y139">
            <v>42339</v>
          </cell>
        </row>
        <row r="140">
          <cell r="Y140">
            <v>42370</v>
          </cell>
        </row>
        <row r="141">
          <cell r="Y141">
            <v>42401</v>
          </cell>
        </row>
        <row r="142">
          <cell r="Y142">
            <v>42430</v>
          </cell>
        </row>
        <row r="143">
          <cell r="Y143">
            <v>42461</v>
          </cell>
        </row>
        <row r="144">
          <cell r="Y144">
            <v>42491</v>
          </cell>
        </row>
        <row r="145">
          <cell r="Y145">
            <v>42522</v>
          </cell>
        </row>
        <row r="146">
          <cell r="Y146">
            <v>42552</v>
          </cell>
        </row>
        <row r="147">
          <cell r="Y147">
            <v>42583</v>
          </cell>
        </row>
        <row r="148">
          <cell r="Y148">
            <v>42614</v>
          </cell>
        </row>
        <row r="149">
          <cell r="Y149">
            <v>42644</v>
          </cell>
        </row>
        <row r="150">
          <cell r="Y150">
            <v>42675</v>
          </cell>
        </row>
        <row r="151">
          <cell r="Y151">
            <v>42705</v>
          </cell>
        </row>
        <row r="152">
          <cell r="Y152">
            <v>42736</v>
          </cell>
        </row>
        <row r="153">
          <cell r="Y153">
            <v>42767</v>
          </cell>
        </row>
        <row r="154">
          <cell r="Y154">
            <v>42795</v>
          </cell>
        </row>
        <row r="155">
          <cell r="Y155">
            <v>42826</v>
          </cell>
        </row>
        <row r="156">
          <cell r="Y156">
            <v>42856</v>
          </cell>
        </row>
        <row r="157">
          <cell r="Y157">
            <v>42887</v>
          </cell>
        </row>
        <row r="158">
          <cell r="Y158">
            <v>42917</v>
          </cell>
        </row>
        <row r="159">
          <cell r="Y159">
            <v>42948</v>
          </cell>
        </row>
        <row r="160">
          <cell r="Y160">
            <v>42979</v>
          </cell>
        </row>
        <row r="161">
          <cell r="Y161">
            <v>43009</v>
          </cell>
        </row>
        <row r="162">
          <cell r="Y162">
            <v>43040</v>
          </cell>
        </row>
        <row r="163">
          <cell r="Y163">
            <v>43070</v>
          </cell>
        </row>
        <row r="164">
          <cell r="Y164">
            <v>43101</v>
          </cell>
        </row>
        <row r="165">
          <cell r="Y165">
            <v>43132</v>
          </cell>
        </row>
        <row r="166">
          <cell r="Y166">
            <v>43160</v>
          </cell>
        </row>
        <row r="167">
          <cell r="Y167">
            <v>43191</v>
          </cell>
        </row>
        <row r="168">
          <cell r="Y168">
            <v>43221</v>
          </cell>
        </row>
        <row r="169">
          <cell r="Y169">
            <v>43252</v>
          </cell>
        </row>
        <row r="170">
          <cell r="Y170">
            <v>43282</v>
          </cell>
        </row>
        <row r="171">
          <cell r="Y171">
            <v>43313</v>
          </cell>
        </row>
        <row r="172">
          <cell r="Y172">
            <v>43344</v>
          </cell>
        </row>
        <row r="173">
          <cell r="Y173">
            <v>43374</v>
          </cell>
        </row>
        <row r="174">
          <cell r="Y174">
            <v>43405</v>
          </cell>
        </row>
        <row r="175">
          <cell r="Y175">
            <v>43435</v>
          </cell>
        </row>
        <row r="176">
          <cell r="Y176">
            <v>43466</v>
          </cell>
        </row>
        <row r="177">
          <cell r="Y177">
            <v>43497</v>
          </cell>
        </row>
        <row r="178">
          <cell r="Y178">
            <v>43525</v>
          </cell>
        </row>
        <row r="179">
          <cell r="Y179">
            <v>43556</v>
          </cell>
        </row>
        <row r="180">
          <cell r="Y180">
            <v>43586</v>
          </cell>
        </row>
        <row r="181">
          <cell r="Y181">
            <v>43617</v>
          </cell>
        </row>
        <row r="182">
          <cell r="Y182">
            <v>43647</v>
          </cell>
        </row>
        <row r="183">
          <cell r="Y183">
            <v>43678</v>
          </cell>
        </row>
        <row r="184">
          <cell r="Y184">
            <v>43709</v>
          </cell>
        </row>
        <row r="185">
          <cell r="Y185">
            <v>43739</v>
          </cell>
        </row>
        <row r="186">
          <cell r="Y186">
            <v>43770</v>
          </cell>
        </row>
        <row r="187">
          <cell r="Y187">
            <v>43800</v>
          </cell>
        </row>
        <row r="188">
          <cell r="Y188">
            <v>43831</v>
          </cell>
        </row>
        <row r="189">
          <cell r="Y189">
            <v>43862</v>
          </cell>
        </row>
        <row r="190">
          <cell r="Y190">
            <v>43891</v>
          </cell>
        </row>
        <row r="191">
          <cell r="Y191">
            <v>43922</v>
          </cell>
        </row>
        <row r="192">
          <cell r="Y192">
            <v>43952</v>
          </cell>
        </row>
        <row r="193">
          <cell r="Y193">
            <v>43983</v>
          </cell>
        </row>
        <row r="194">
          <cell r="Y194">
            <v>44013</v>
          </cell>
        </row>
        <row r="195">
          <cell r="Y195">
            <v>44044</v>
          </cell>
        </row>
        <row r="196">
          <cell r="Y196">
            <v>44075</v>
          </cell>
        </row>
        <row r="197">
          <cell r="Y197">
            <v>44105</v>
          </cell>
        </row>
        <row r="198">
          <cell r="Y198">
            <v>44136</v>
          </cell>
        </row>
        <row r="199">
          <cell r="Y199">
            <v>44166</v>
          </cell>
        </row>
        <row r="200">
          <cell r="Y200">
            <v>44197</v>
          </cell>
        </row>
        <row r="201">
          <cell r="Y201">
            <v>44228</v>
          </cell>
        </row>
        <row r="202">
          <cell r="Y202">
            <v>44256</v>
          </cell>
        </row>
        <row r="203">
          <cell r="Y203">
            <v>44287</v>
          </cell>
        </row>
        <row r="204">
          <cell r="Y204">
            <v>44317</v>
          </cell>
        </row>
        <row r="205">
          <cell r="Y205">
            <v>44348</v>
          </cell>
        </row>
        <row r="206">
          <cell r="Y206">
            <v>44378</v>
          </cell>
        </row>
        <row r="207">
          <cell r="Y207">
            <v>44409</v>
          </cell>
        </row>
        <row r="208">
          <cell r="Y208">
            <v>44440</v>
          </cell>
        </row>
        <row r="209">
          <cell r="Y209">
            <v>44470</v>
          </cell>
        </row>
        <row r="210">
          <cell r="Y210">
            <v>44501</v>
          </cell>
        </row>
        <row r="211">
          <cell r="Y211">
            <v>44531</v>
          </cell>
        </row>
        <row r="212">
          <cell r="Y212">
            <v>44562</v>
          </cell>
        </row>
        <row r="213">
          <cell r="Y213">
            <v>44593</v>
          </cell>
        </row>
        <row r="214">
          <cell r="Y214">
            <v>44621</v>
          </cell>
        </row>
        <row r="215">
          <cell r="Y215">
            <v>44652</v>
          </cell>
        </row>
        <row r="216">
          <cell r="Y216">
            <v>44682</v>
          </cell>
        </row>
        <row r="217">
          <cell r="Y217">
            <v>44713</v>
          </cell>
        </row>
        <row r="218">
          <cell r="Y218">
            <v>44743</v>
          </cell>
        </row>
        <row r="219">
          <cell r="Y219">
            <v>44774</v>
          </cell>
        </row>
        <row r="220">
          <cell r="Y220">
            <v>44805</v>
          </cell>
        </row>
        <row r="221">
          <cell r="Y221">
            <v>44835</v>
          </cell>
        </row>
        <row r="222">
          <cell r="Y222">
            <v>44866</v>
          </cell>
        </row>
        <row r="223">
          <cell r="Y223">
            <v>44896</v>
          </cell>
        </row>
        <row r="224">
          <cell r="Y224">
            <v>44927</v>
          </cell>
        </row>
        <row r="225">
          <cell r="Y225">
            <v>44958</v>
          </cell>
        </row>
        <row r="226">
          <cell r="Y226">
            <v>44986</v>
          </cell>
        </row>
        <row r="227">
          <cell r="Y227">
            <v>45017</v>
          </cell>
        </row>
        <row r="228">
          <cell r="Y228">
            <v>45047</v>
          </cell>
        </row>
        <row r="229">
          <cell r="Y229">
            <v>45078</v>
          </cell>
        </row>
        <row r="230">
          <cell r="Y230">
            <v>45108</v>
          </cell>
        </row>
        <row r="231">
          <cell r="Y231">
            <v>45139</v>
          </cell>
        </row>
        <row r="232">
          <cell r="Y232">
            <v>45170</v>
          </cell>
        </row>
        <row r="233">
          <cell r="Y233">
            <v>45200</v>
          </cell>
        </row>
        <row r="234">
          <cell r="Y234">
            <v>45231</v>
          </cell>
        </row>
        <row r="235">
          <cell r="Y235">
            <v>45261</v>
          </cell>
        </row>
        <row r="236">
          <cell r="Y236">
            <v>45292</v>
          </cell>
        </row>
        <row r="237">
          <cell r="Y237">
            <v>45323</v>
          </cell>
        </row>
        <row r="238">
          <cell r="Y238">
            <v>45352</v>
          </cell>
        </row>
        <row r="239">
          <cell r="Y239">
            <v>45383</v>
          </cell>
        </row>
        <row r="240">
          <cell r="Y240">
            <v>45413</v>
          </cell>
        </row>
        <row r="241">
          <cell r="Y241">
            <v>45444</v>
          </cell>
        </row>
        <row r="242">
          <cell r="Y242">
            <v>45474</v>
          </cell>
        </row>
        <row r="243">
          <cell r="Y243">
            <v>45505</v>
          </cell>
        </row>
        <row r="244">
          <cell r="Y244">
            <v>45536</v>
          </cell>
        </row>
        <row r="245">
          <cell r="Y245">
            <v>45566</v>
          </cell>
        </row>
        <row r="246">
          <cell r="Y246">
            <v>45597</v>
          </cell>
        </row>
        <row r="247">
          <cell r="Y247">
            <v>45627</v>
          </cell>
        </row>
        <row r="248">
          <cell r="Y248">
            <v>45658</v>
          </cell>
        </row>
        <row r="249">
          <cell r="Y249">
            <v>45689</v>
          </cell>
        </row>
        <row r="250">
          <cell r="Y250">
            <v>45717</v>
          </cell>
        </row>
        <row r="251">
          <cell r="Y251">
            <v>45748</v>
          </cell>
        </row>
        <row r="252">
          <cell r="Y252">
            <v>45778</v>
          </cell>
        </row>
        <row r="253">
          <cell r="Y253">
            <v>45809</v>
          </cell>
        </row>
        <row r="254">
          <cell r="Y254">
            <v>45839</v>
          </cell>
        </row>
        <row r="255">
          <cell r="Y255">
            <v>45870</v>
          </cell>
        </row>
        <row r="256">
          <cell r="Y256">
            <v>45901</v>
          </cell>
        </row>
        <row r="257">
          <cell r="Y257">
            <v>45931</v>
          </cell>
        </row>
        <row r="258">
          <cell r="Y258">
            <v>45962</v>
          </cell>
        </row>
        <row r="259">
          <cell r="Y259">
            <v>45992</v>
          </cell>
        </row>
        <row r="260">
          <cell r="Y260">
            <v>46023</v>
          </cell>
        </row>
        <row r="261">
          <cell r="Y261">
            <v>46054</v>
          </cell>
        </row>
        <row r="262">
          <cell r="Y262">
            <v>46082</v>
          </cell>
        </row>
        <row r="263">
          <cell r="Y263">
            <v>46113</v>
          </cell>
        </row>
        <row r="264">
          <cell r="Y264">
            <v>46143</v>
          </cell>
        </row>
        <row r="265">
          <cell r="Y265">
            <v>46174</v>
          </cell>
        </row>
        <row r="266">
          <cell r="Y266">
            <v>46204</v>
          </cell>
        </row>
        <row r="267">
          <cell r="Y267">
            <v>46235</v>
          </cell>
        </row>
        <row r="268">
          <cell r="Y268">
            <v>46266</v>
          </cell>
        </row>
        <row r="269">
          <cell r="Y269">
            <v>46296</v>
          </cell>
        </row>
        <row r="270">
          <cell r="Y270">
            <v>46327</v>
          </cell>
        </row>
        <row r="271">
          <cell r="Y271">
            <v>46357</v>
          </cell>
        </row>
        <row r="272">
          <cell r="Y272">
            <v>46388</v>
          </cell>
        </row>
        <row r="273">
          <cell r="Y273">
            <v>46419</v>
          </cell>
        </row>
        <row r="274">
          <cell r="Y274">
            <v>46447</v>
          </cell>
        </row>
        <row r="275">
          <cell r="Y275">
            <v>46478</v>
          </cell>
        </row>
        <row r="276">
          <cell r="Y276">
            <v>46508</v>
          </cell>
        </row>
        <row r="277">
          <cell r="Y277">
            <v>46539</v>
          </cell>
        </row>
        <row r="278">
          <cell r="Y278">
            <v>46569</v>
          </cell>
        </row>
        <row r="279">
          <cell r="Y279">
            <v>46600</v>
          </cell>
        </row>
        <row r="280">
          <cell r="Y280">
            <v>46631</v>
          </cell>
        </row>
        <row r="281">
          <cell r="Y281">
            <v>46661</v>
          </cell>
        </row>
        <row r="282">
          <cell r="Y282">
            <v>46692</v>
          </cell>
        </row>
        <row r="283">
          <cell r="Y283">
            <v>46722</v>
          </cell>
        </row>
        <row r="284">
          <cell r="Y284">
            <v>46753</v>
          </cell>
        </row>
        <row r="285">
          <cell r="Y285">
            <v>46784</v>
          </cell>
        </row>
        <row r="286">
          <cell r="Y286">
            <v>46813</v>
          </cell>
        </row>
        <row r="287">
          <cell r="Y287">
            <v>46844</v>
          </cell>
        </row>
        <row r="288">
          <cell r="Y288">
            <v>46874</v>
          </cell>
        </row>
        <row r="289">
          <cell r="Y289">
            <v>46905</v>
          </cell>
        </row>
        <row r="290">
          <cell r="Y290">
            <v>46935</v>
          </cell>
        </row>
        <row r="291">
          <cell r="Y291">
            <v>46966</v>
          </cell>
        </row>
        <row r="292">
          <cell r="Y292">
            <v>46997</v>
          </cell>
        </row>
        <row r="293">
          <cell r="Y293">
            <v>47027</v>
          </cell>
        </row>
        <row r="294">
          <cell r="Y294">
            <v>47058</v>
          </cell>
        </row>
        <row r="295">
          <cell r="Y295">
            <v>47088</v>
          </cell>
        </row>
        <row r="296">
          <cell r="Y296">
            <v>47119</v>
          </cell>
        </row>
        <row r="297">
          <cell r="Y297">
            <v>47150</v>
          </cell>
        </row>
        <row r="298">
          <cell r="Y298">
            <v>47178</v>
          </cell>
        </row>
        <row r="299">
          <cell r="Y299">
            <v>47209</v>
          </cell>
        </row>
        <row r="300">
          <cell r="Y300">
            <v>47239</v>
          </cell>
        </row>
        <row r="301">
          <cell r="Y301">
            <v>47270</v>
          </cell>
        </row>
        <row r="302">
          <cell r="Y302">
            <v>47300</v>
          </cell>
        </row>
        <row r="303">
          <cell r="Y303">
            <v>47331</v>
          </cell>
        </row>
        <row r="304">
          <cell r="Y304">
            <v>47362</v>
          </cell>
        </row>
        <row r="305">
          <cell r="Y305">
            <v>47392</v>
          </cell>
        </row>
        <row r="306">
          <cell r="Y306">
            <v>47423</v>
          </cell>
        </row>
        <row r="307">
          <cell r="Y307">
            <v>47453</v>
          </cell>
        </row>
        <row r="308">
          <cell r="Y308">
            <v>47484</v>
          </cell>
        </row>
        <row r="309">
          <cell r="Y309">
            <v>47515</v>
          </cell>
        </row>
        <row r="310">
          <cell r="Y310">
            <v>47543</v>
          </cell>
        </row>
        <row r="311">
          <cell r="Y311">
            <v>47574</v>
          </cell>
        </row>
        <row r="312">
          <cell r="Y312">
            <v>47604</v>
          </cell>
        </row>
        <row r="313">
          <cell r="Y313">
            <v>47635</v>
          </cell>
        </row>
        <row r="314">
          <cell r="Y314">
            <v>47665</v>
          </cell>
        </row>
        <row r="315">
          <cell r="Y315">
            <v>47696</v>
          </cell>
        </row>
        <row r="316">
          <cell r="Y316">
            <v>47727</v>
          </cell>
        </row>
        <row r="317">
          <cell r="Y317">
            <v>47757</v>
          </cell>
        </row>
        <row r="318">
          <cell r="Y318">
            <v>47788</v>
          </cell>
        </row>
        <row r="319">
          <cell r="Y319">
            <v>47818</v>
          </cell>
        </row>
        <row r="320">
          <cell r="Y320">
            <v>47849</v>
          </cell>
        </row>
        <row r="321">
          <cell r="Y321">
            <v>47880</v>
          </cell>
        </row>
        <row r="322">
          <cell r="Y322">
            <v>47908</v>
          </cell>
        </row>
        <row r="323">
          <cell r="Y323">
            <v>47939</v>
          </cell>
        </row>
        <row r="324">
          <cell r="Y324">
            <v>47969</v>
          </cell>
        </row>
        <row r="325">
          <cell r="Y325">
            <v>48000</v>
          </cell>
        </row>
        <row r="326">
          <cell r="Y326">
            <v>48030</v>
          </cell>
        </row>
        <row r="327">
          <cell r="Y327">
            <v>48061</v>
          </cell>
        </row>
        <row r="328">
          <cell r="Y328">
            <v>48092</v>
          </cell>
        </row>
        <row r="329">
          <cell r="Y329">
            <v>48122</v>
          </cell>
        </row>
        <row r="330">
          <cell r="Y330">
            <v>48153</v>
          </cell>
        </row>
        <row r="331">
          <cell r="Y331">
            <v>48183</v>
          </cell>
        </row>
        <row r="332">
          <cell r="Y332">
            <v>48214</v>
          </cell>
        </row>
        <row r="333">
          <cell r="Y333">
            <v>48245</v>
          </cell>
        </row>
        <row r="334">
          <cell r="Y334">
            <v>48274</v>
          </cell>
        </row>
        <row r="335">
          <cell r="Y335">
            <v>48305</v>
          </cell>
        </row>
        <row r="336">
          <cell r="Y336">
            <v>48335</v>
          </cell>
        </row>
        <row r="337">
          <cell r="Y337">
            <v>48366</v>
          </cell>
        </row>
        <row r="338">
          <cell r="Y338">
            <v>48396</v>
          </cell>
        </row>
        <row r="339">
          <cell r="Y339">
            <v>48427</v>
          </cell>
        </row>
        <row r="340">
          <cell r="Y340">
            <v>48458</v>
          </cell>
        </row>
        <row r="341">
          <cell r="Y341">
            <v>48488</v>
          </cell>
        </row>
        <row r="342">
          <cell r="Y342">
            <v>48519</v>
          </cell>
        </row>
        <row r="343">
          <cell r="Y343">
            <v>48549</v>
          </cell>
        </row>
        <row r="344">
          <cell r="Y344">
            <v>48580</v>
          </cell>
        </row>
        <row r="345">
          <cell r="Y345">
            <v>48611</v>
          </cell>
        </row>
        <row r="346">
          <cell r="Y346">
            <v>48639</v>
          </cell>
        </row>
        <row r="347">
          <cell r="Y347">
            <v>48670</v>
          </cell>
        </row>
        <row r="348">
          <cell r="Y348">
            <v>48700</v>
          </cell>
        </row>
        <row r="349">
          <cell r="Y349">
            <v>48731</v>
          </cell>
        </row>
        <row r="350">
          <cell r="Y350">
            <v>48761</v>
          </cell>
        </row>
        <row r="351">
          <cell r="Y351">
            <v>48792</v>
          </cell>
        </row>
        <row r="352">
          <cell r="Y352">
            <v>48823</v>
          </cell>
        </row>
        <row r="353">
          <cell r="Y353">
            <v>48853</v>
          </cell>
        </row>
        <row r="354">
          <cell r="Y354">
            <v>48884</v>
          </cell>
        </row>
        <row r="355">
          <cell r="Y355">
            <v>48914</v>
          </cell>
        </row>
        <row r="356">
          <cell r="Y356">
            <v>48945</v>
          </cell>
        </row>
        <row r="357">
          <cell r="Y357">
            <v>48976</v>
          </cell>
        </row>
        <row r="358">
          <cell r="Y358">
            <v>49004</v>
          </cell>
        </row>
        <row r="359">
          <cell r="Y359">
            <v>49035</v>
          </cell>
        </row>
        <row r="360">
          <cell r="Y360">
            <v>49065</v>
          </cell>
        </row>
        <row r="361">
          <cell r="Y361">
            <v>49096</v>
          </cell>
        </row>
        <row r="362">
          <cell r="Y362">
            <v>49126</v>
          </cell>
        </row>
        <row r="363">
          <cell r="Y363">
            <v>49157</v>
          </cell>
        </row>
        <row r="364">
          <cell r="Y364">
            <v>49188</v>
          </cell>
        </row>
        <row r="365">
          <cell r="Y365">
            <v>49218</v>
          </cell>
        </row>
        <row r="366">
          <cell r="Y366">
            <v>49249</v>
          </cell>
        </row>
        <row r="367">
          <cell r="Y367">
            <v>49279</v>
          </cell>
        </row>
        <row r="368">
          <cell r="Y368">
            <v>49310</v>
          </cell>
        </row>
        <row r="369">
          <cell r="Y369">
            <v>49341</v>
          </cell>
        </row>
        <row r="370">
          <cell r="Y370">
            <v>49369</v>
          </cell>
        </row>
        <row r="371">
          <cell r="Y371">
            <v>49400</v>
          </cell>
        </row>
        <row r="372">
          <cell r="Y372">
            <v>49430</v>
          </cell>
        </row>
        <row r="373">
          <cell r="Y373">
            <v>49461</v>
          </cell>
        </row>
        <row r="374">
          <cell r="Y374">
            <v>49491</v>
          </cell>
        </row>
        <row r="375">
          <cell r="Y375">
            <v>49522</v>
          </cell>
        </row>
        <row r="376">
          <cell r="Y376">
            <v>49553</v>
          </cell>
        </row>
        <row r="377">
          <cell r="Y377">
            <v>49583</v>
          </cell>
        </row>
        <row r="378">
          <cell r="Y378">
            <v>49614</v>
          </cell>
        </row>
        <row r="379">
          <cell r="Y379">
            <v>49644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Colores UP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C9028"/>
      </a:accent1>
      <a:accent2>
        <a:srgbClr val="C8B328"/>
      </a:accent2>
      <a:accent3>
        <a:srgbClr val="02335E"/>
      </a:accent3>
      <a:accent4>
        <a:srgbClr val="005305"/>
      </a:accent4>
      <a:accent5>
        <a:srgbClr val="475B9D"/>
      </a:accent5>
      <a:accent6>
        <a:srgbClr val="0099C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19" zoomScaleNormal="100" workbookViewId="0">
      <selection activeCell="A37" sqref="A37"/>
    </sheetView>
  </sheetViews>
  <sheetFormatPr baseColWidth="10" defaultRowHeight="15" x14ac:dyDescent="0.25"/>
  <cols>
    <col min="1" max="16384" width="11.42578125" style="139"/>
  </cols>
  <sheetData>
    <row r="1" spans="1:7" x14ac:dyDescent="0.25">
      <c r="A1" s="140"/>
      <c r="B1" s="141"/>
      <c r="C1" s="141"/>
      <c r="D1" s="141"/>
      <c r="E1" s="141"/>
      <c r="F1" s="141"/>
      <c r="G1" s="142"/>
    </row>
    <row r="2" spans="1:7" x14ac:dyDescent="0.25">
      <c r="A2" s="154"/>
      <c r="B2" s="152"/>
      <c r="C2" s="152"/>
      <c r="D2" s="152"/>
      <c r="E2" s="152"/>
      <c r="F2" s="152"/>
      <c r="G2" s="155"/>
    </row>
    <row r="3" spans="1:7" x14ac:dyDescent="0.25">
      <c r="A3" s="154"/>
      <c r="B3" s="152"/>
      <c r="C3" s="152"/>
      <c r="D3" s="152"/>
      <c r="E3" s="152"/>
      <c r="F3" s="152"/>
      <c r="G3" s="155"/>
    </row>
    <row r="4" spans="1:7" x14ac:dyDescent="0.25">
      <c r="A4" s="154"/>
      <c r="B4" s="152"/>
      <c r="C4" s="152"/>
      <c r="D4" s="152"/>
      <c r="E4" s="152"/>
      <c r="F4" s="152"/>
      <c r="G4" s="155"/>
    </row>
    <row r="5" spans="1:7" x14ac:dyDescent="0.25">
      <c r="A5" s="154"/>
      <c r="B5" s="152"/>
      <c r="C5" s="152"/>
      <c r="D5" s="152"/>
      <c r="E5" s="152"/>
      <c r="F5" s="152"/>
      <c r="G5" s="155"/>
    </row>
    <row r="6" spans="1:7" x14ac:dyDescent="0.25">
      <c r="A6" s="154"/>
      <c r="B6" s="152"/>
      <c r="C6" s="152"/>
      <c r="D6" s="152"/>
      <c r="E6" s="152"/>
      <c r="F6" s="152"/>
      <c r="G6" s="155"/>
    </row>
    <row r="7" spans="1:7" x14ac:dyDescent="0.25">
      <c r="A7" s="143" t="s">
        <v>219</v>
      </c>
      <c r="B7" s="144"/>
      <c r="C7" s="144"/>
      <c r="D7" s="144"/>
      <c r="E7" s="144"/>
      <c r="F7" s="144"/>
      <c r="G7" s="145"/>
    </row>
    <row r="8" spans="1:7" x14ac:dyDescent="0.25">
      <c r="A8" s="146" t="s">
        <v>220</v>
      </c>
      <c r="B8" s="147"/>
      <c r="C8" s="144"/>
      <c r="D8" s="144"/>
      <c r="E8" s="144"/>
      <c r="F8" s="144"/>
      <c r="G8" s="145"/>
    </row>
    <row r="9" spans="1:7" x14ac:dyDescent="0.25">
      <c r="A9" s="146" t="s">
        <v>221</v>
      </c>
      <c r="B9" s="147"/>
      <c r="C9" s="144"/>
      <c r="D9" s="144"/>
      <c r="E9" s="144"/>
      <c r="F9" s="144"/>
      <c r="G9" s="145"/>
    </row>
    <row r="10" spans="1:7" x14ac:dyDescent="0.25">
      <c r="A10" s="146" t="s">
        <v>222</v>
      </c>
      <c r="B10" s="147"/>
      <c r="C10" s="144"/>
      <c r="D10" s="144"/>
      <c r="E10" s="144"/>
      <c r="F10" s="144"/>
      <c r="G10" s="145"/>
    </row>
    <row r="11" spans="1:7" x14ac:dyDescent="0.25">
      <c r="A11" s="146" t="s">
        <v>223</v>
      </c>
      <c r="B11" s="147"/>
      <c r="C11" s="144"/>
      <c r="D11" s="144"/>
      <c r="E11" s="144"/>
      <c r="F11" s="144"/>
      <c r="G11" s="145"/>
    </row>
    <row r="12" spans="1:7" x14ac:dyDescent="0.25">
      <c r="A12" s="146" t="s">
        <v>224</v>
      </c>
      <c r="B12" s="147"/>
      <c r="C12" s="144"/>
      <c r="D12" s="144"/>
      <c r="E12" s="144"/>
      <c r="F12" s="144"/>
      <c r="G12" s="145"/>
    </row>
    <row r="13" spans="1:7" x14ac:dyDescent="0.25">
      <c r="A13" s="146" t="s">
        <v>225</v>
      </c>
      <c r="B13" s="147"/>
      <c r="C13" s="144"/>
      <c r="D13" s="144"/>
      <c r="E13" s="144"/>
      <c r="F13" s="144"/>
      <c r="G13" s="145"/>
    </row>
    <row r="14" spans="1:7" x14ac:dyDescent="0.25">
      <c r="A14" s="146" t="s">
        <v>226</v>
      </c>
      <c r="B14" s="147"/>
      <c r="C14" s="144"/>
      <c r="D14" s="144"/>
      <c r="E14" s="144"/>
      <c r="F14" s="144"/>
      <c r="G14" s="145"/>
    </row>
    <row r="15" spans="1:7" x14ac:dyDescent="0.25">
      <c r="A15" s="146" t="s">
        <v>227</v>
      </c>
      <c r="B15" s="147"/>
      <c r="C15" s="144"/>
      <c r="D15" s="144"/>
      <c r="E15" s="144"/>
      <c r="F15" s="144"/>
      <c r="G15" s="145"/>
    </row>
    <row r="16" spans="1:7" x14ac:dyDescent="0.25">
      <c r="A16" s="146" t="s">
        <v>228</v>
      </c>
      <c r="B16" s="147"/>
      <c r="C16" s="144"/>
      <c r="D16" s="144"/>
      <c r="E16" s="144"/>
      <c r="F16" s="144"/>
      <c r="G16" s="145"/>
    </row>
    <row r="17" spans="1:7" x14ac:dyDescent="0.25">
      <c r="A17" s="146" t="s">
        <v>229</v>
      </c>
      <c r="B17" s="147"/>
      <c r="C17" s="144"/>
      <c r="D17" s="144"/>
      <c r="E17" s="144"/>
      <c r="F17" s="144"/>
      <c r="G17" s="145"/>
    </row>
    <row r="18" spans="1:7" x14ac:dyDescent="0.25">
      <c r="A18" s="146" t="s">
        <v>230</v>
      </c>
      <c r="B18" s="147"/>
      <c r="C18" s="144"/>
      <c r="D18" s="144"/>
      <c r="E18" s="144"/>
      <c r="F18" s="144"/>
      <c r="G18" s="145"/>
    </row>
    <row r="19" spans="1:7" x14ac:dyDescent="0.25">
      <c r="A19" s="146" t="s">
        <v>231</v>
      </c>
      <c r="B19" s="147"/>
      <c r="C19" s="144"/>
      <c r="D19" s="144"/>
      <c r="E19" s="144"/>
      <c r="F19" s="144"/>
      <c r="G19" s="145"/>
    </row>
    <row r="20" spans="1:7" x14ac:dyDescent="0.25">
      <c r="A20" s="146" t="s">
        <v>232</v>
      </c>
      <c r="B20" s="147"/>
      <c r="C20" s="144"/>
      <c r="D20" s="144"/>
      <c r="E20" s="144"/>
      <c r="F20" s="144"/>
      <c r="G20" s="145"/>
    </row>
    <row r="21" spans="1:7" x14ac:dyDescent="0.25">
      <c r="A21" s="146" t="s">
        <v>233</v>
      </c>
      <c r="B21" s="147"/>
      <c r="C21" s="144"/>
      <c r="D21" s="144"/>
      <c r="E21" s="144"/>
      <c r="F21" s="144"/>
      <c r="G21" s="145"/>
    </row>
    <row r="22" spans="1:7" x14ac:dyDescent="0.25">
      <c r="A22" s="146" t="s">
        <v>234</v>
      </c>
      <c r="B22" s="147"/>
      <c r="C22" s="144"/>
      <c r="D22" s="144"/>
      <c r="E22" s="144"/>
      <c r="F22" s="144"/>
      <c r="G22" s="145"/>
    </row>
    <row r="23" spans="1:7" x14ac:dyDescent="0.25">
      <c r="A23" s="146" t="s">
        <v>235</v>
      </c>
      <c r="B23" s="147"/>
      <c r="C23" s="144"/>
      <c r="D23" s="144"/>
      <c r="E23" s="144"/>
      <c r="F23" s="144"/>
      <c r="G23" s="145"/>
    </row>
    <row r="24" spans="1:7" x14ac:dyDescent="0.25">
      <c r="A24" s="146" t="s">
        <v>236</v>
      </c>
      <c r="B24" s="147"/>
      <c r="C24" s="144"/>
      <c r="D24" s="144"/>
      <c r="E24" s="144"/>
      <c r="F24" s="144"/>
      <c r="G24" s="145"/>
    </row>
    <row r="25" spans="1:7" x14ac:dyDescent="0.25">
      <c r="A25" s="146" t="s">
        <v>237</v>
      </c>
      <c r="B25" s="147"/>
      <c r="C25" s="144"/>
      <c r="D25" s="144"/>
      <c r="E25" s="144"/>
      <c r="F25" s="144"/>
      <c r="G25" s="145"/>
    </row>
    <row r="26" spans="1:7" x14ac:dyDescent="0.25">
      <c r="A26" s="146" t="s">
        <v>238</v>
      </c>
      <c r="B26" s="147"/>
      <c r="C26" s="144"/>
      <c r="D26" s="144"/>
      <c r="E26" s="144"/>
      <c r="F26" s="144"/>
      <c r="G26" s="145"/>
    </row>
    <row r="27" spans="1:7" x14ac:dyDescent="0.25">
      <c r="A27" s="146" t="s">
        <v>239</v>
      </c>
      <c r="B27" s="147"/>
      <c r="C27" s="144"/>
      <c r="D27" s="144"/>
      <c r="E27" s="144"/>
      <c r="F27" s="144"/>
      <c r="G27" s="145"/>
    </row>
    <row r="28" spans="1:7" x14ac:dyDescent="0.25">
      <c r="A28" s="146" t="s">
        <v>240</v>
      </c>
      <c r="B28" s="147"/>
      <c r="C28" s="144"/>
      <c r="D28" s="144"/>
      <c r="E28" s="144"/>
      <c r="F28" s="144"/>
      <c r="G28" s="145"/>
    </row>
    <row r="29" spans="1:7" x14ac:dyDescent="0.25">
      <c r="A29" s="146" t="s">
        <v>241</v>
      </c>
      <c r="B29" s="147"/>
      <c r="C29" s="144"/>
      <c r="D29" s="144"/>
      <c r="E29" s="144"/>
      <c r="F29" s="144"/>
      <c r="G29" s="145"/>
    </row>
    <row r="30" spans="1:7" x14ac:dyDescent="0.25">
      <c r="A30" s="146" t="s">
        <v>242</v>
      </c>
      <c r="B30" s="147"/>
      <c r="C30" s="144"/>
      <c r="D30" s="144"/>
      <c r="E30" s="144"/>
      <c r="F30" s="144"/>
      <c r="G30" s="145"/>
    </row>
    <row r="31" spans="1:7" x14ac:dyDescent="0.25">
      <c r="A31" s="146" t="s">
        <v>243</v>
      </c>
      <c r="B31" s="147"/>
      <c r="C31" s="144"/>
      <c r="D31" s="144"/>
      <c r="E31" s="144"/>
      <c r="F31" s="144"/>
      <c r="G31" s="145"/>
    </row>
    <row r="32" spans="1:7" x14ac:dyDescent="0.25">
      <c r="A32" s="146" t="s">
        <v>244</v>
      </c>
      <c r="B32" s="147"/>
      <c r="C32" s="144"/>
      <c r="D32" s="144"/>
      <c r="E32" s="144"/>
      <c r="F32" s="144"/>
      <c r="G32" s="145"/>
    </row>
    <row r="33" spans="1:7" x14ac:dyDescent="0.25">
      <c r="A33" s="146" t="s">
        <v>245</v>
      </c>
      <c r="B33" s="147"/>
      <c r="C33" s="144"/>
      <c r="D33" s="144"/>
      <c r="E33" s="144"/>
      <c r="F33" s="144"/>
      <c r="G33" s="145"/>
    </row>
    <row r="34" spans="1:7" x14ac:dyDescent="0.25">
      <c r="A34" s="146" t="s">
        <v>246</v>
      </c>
      <c r="B34" s="147"/>
      <c r="C34" s="144"/>
      <c r="D34" s="144"/>
      <c r="E34" s="144"/>
      <c r="F34" s="144"/>
      <c r="G34" s="145"/>
    </row>
    <row r="35" spans="1:7" x14ac:dyDescent="0.25">
      <c r="A35" s="146" t="s">
        <v>247</v>
      </c>
      <c r="B35" s="147"/>
      <c r="C35" s="144"/>
      <c r="D35" s="144"/>
      <c r="E35" s="144"/>
      <c r="F35" s="144"/>
      <c r="G35" s="145"/>
    </row>
    <row r="36" spans="1:7" x14ac:dyDescent="0.25">
      <c r="A36" s="146" t="s">
        <v>248</v>
      </c>
      <c r="B36" s="147"/>
      <c r="C36" s="144"/>
      <c r="D36" s="144"/>
      <c r="E36" s="144"/>
      <c r="F36" s="144"/>
      <c r="G36" s="145"/>
    </row>
    <row r="37" spans="1:7" x14ac:dyDescent="0.25">
      <c r="A37" s="146" t="s">
        <v>249</v>
      </c>
      <c r="B37" s="147"/>
      <c r="C37" s="144"/>
      <c r="D37" s="144"/>
      <c r="E37" s="144"/>
      <c r="F37" s="144"/>
      <c r="G37" s="145"/>
    </row>
    <row r="38" spans="1:7" x14ac:dyDescent="0.25">
      <c r="A38" s="146" t="s">
        <v>250</v>
      </c>
      <c r="B38" s="147"/>
      <c r="C38" s="144"/>
      <c r="D38" s="144"/>
      <c r="E38" s="144"/>
      <c r="F38" s="144"/>
      <c r="G38" s="145"/>
    </row>
    <row r="39" spans="1:7" x14ac:dyDescent="0.25">
      <c r="A39" s="146" t="s">
        <v>251</v>
      </c>
      <c r="B39" s="147"/>
      <c r="C39" s="144"/>
      <c r="D39" s="144"/>
      <c r="E39" s="144"/>
      <c r="F39" s="144"/>
      <c r="G39" s="145"/>
    </row>
    <row r="40" spans="1:7" x14ac:dyDescent="0.25">
      <c r="A40" s="146" t="s">
        <v>252</v>
      </c>
      <c r="B40" s="147"/>
      <c r="C40" s="144"/>
      <c r="D40" s="144"/>
      <c r="E40" s="144"/>
      <c r="F40" s="144"/>
      <c r="G40" s="145"/>
    </row>
    <row r="41" spans="1:7" x14ac:dyDescent="0.25">
      <c r="A41" s="146" t="s">
        <v>253</v>
      </c>
      <c r="B41" s="147"/>
      <c r="C41" s="144"/>
      <c r="D41" s="144"/>
      <c r="E41" s="144"/>
      <c r="F41" s="144"/>
      <c r="G41" s="145"/>
    </row>
    <row r="42" spans="1:7" x14ac:dyDescent="0.25">
      <c r="A42" s="154"/>
      <c r="B42" s="152"/>
      <c r="C42" s="152"/>
      <c r="D42" s="152"/>
      <c r="E42" s="152"/>
      <c r="F42" s="152"/>
      <c r="G42" s="155"/>
    </row>
    <row r="43" spans="1:7" ht="24.75" customHeight="1" x14ac:dyDescent="0.25">
      <c r="A43" s="156"/>
      <c r="B43" s="153"/>
      <c r="C43" s="152"/>
      <c r="D43" s="152"/>
      <c r="E43" s="152"/>
      <c r="F43" s="152"/>
      <c r="G43" s="155"/>
    </row>
    <row r="44" spans="1:7" ht="16.5" customHeight="1" x14ac:dyDescent="0.25">
      <c r="A44" s="157"/>
      <c r="B44" s="158"/>
      <c r="C44" s="148"/>
      <c r="D44" s="148"/>
      <c r="E44" s="148"/>
      <c r="F44" s="148"/>
      <c r="G44" s="149"/>
    </row>
    <row r="45" spans="1:7" ht="24.75" customHeight="1" x14ac:dyDescent="0.25">
      <c r="A45" s="150"/>
      <c r="B45" s="151"/>
    </row>
    <row r="46" spans="1:7" ht="30" customHeight="1" x14ac:dyDescent="0.25">
      <c r="A46" s="150"/>
      <c r="B46" s="151"/>
    </row>
    <row r="47" spans="1:7" x14ac:dyDescent="0.25">
      <c r="A47" s="150"/>
      <c r="B47" s="151"/>
    </row>
    <row r="48" spans="1:7" x14ac:dyDescent="0.25">
      <c r="A48" s="150"/>
      <c r="B48" s="151"/>
    </row>
  </sheetData>
  <hyperlinks>
    <hyperlink ref="A7" location="'Gráfica 1'!A1" display="'Gráfica 1'!A1"/>
    <hyperlink ref="A8" location="'Gráfica 2'!A1" display="Gráfica 2. Oferta histórica de GLP"/>
    <hyperlink ref="A9" location="'Gráfica 3'!A1" display="Gráfica 3. Importaciones GLP"/>
    <hyperlink ref="A10" location="'Gráficas 4 y 5'!A1" display="Gráfica 4. Oferta Nacional histórica de GLP por tipo de fuente."/>
    <hyperlink ref="A11" location="'Gráficas 4 y 5'!A1" display="Gráfica 5. Oferta Nacional histórica de GLP por fuente."/>
    <hyperlink ref="A12" location="'Gráfica 6'!A1" display="Gráfica 6. Potencial de producción de GLP"/>
    <hyperlink ref="A13" location="'Gráfica 7'!A1" display="Gráfica 7. Potencial de producción de GLP, promedio anual."/>
    <hyperlink ref="A14" location="'Gráfica 8'!A1" display="Gráfica 8. Potencial de producción de GLP mensual por fuente."/>
    <hyperlink ref="A15" location="'Gráfica 9'!A1" display="Gráfica 9. Potencial de producción de GLP mensual por tipo de fuente."/>
    <hyperlink ref="A16" location="'Gráficas 10 - 12'!A1" display="Gráfica 10. Variación anual en el porcentaje de participación por fuente"/>
    <hyperlink ref="A17" location="'Gráficas 10 - 12'!A1" display="Gráfica 11. Variación anual del porcentaje de participación de las fuentes principales."/>
    <hyperlink ref="A18" location="'Gráficas 10 - 12'!A1" display="Gráfica 12. Concentración de la oferta de GLP anual."/>
    <hyperlink ref="A19" location="'Gráfica 13'!A1" display="Gráfica 13. Potencial de producción de las fuentes principales."/>
    <hyperlink ref="A20" location="'Gráficas 14-15'!A1" display="Gráfica 14. Declaración de producción 2017 Vs OPC 2017"/>
    <hyperlink ref="A21" location="'Gráficas 14-15'!A1" display="Gráfica 15. Declaración de producción 2018 Vs OPC 2018"/>
    <hyperlink ref="A22" location="'Gráfica 16'!A1" display="Gráfica 16. Consumo histórico nacional de GLP."/>
    <hyperlink ref="A23" location="'Gráficas 17 - 18'!A1" display="Gráfica 17. Consumo histórico nacional de GLP por fuentes."/>
    <hyperlink ref="A24" location="'Gráficas 17 - 18'!A1" display="Gráfica 18. Consumo histórico nacional de GLP por sectores."/>
    <hyperlink ref="A25" location="'Gráfica 19'!A1" display="Gráfica 19. Usos del GLP en el sector industrial."/>
    <hyperlink ref="A26" location="'Gráficas 20-21'!A1" display="Gráfica 20. Participación por sector en el consumo Nacional de GLP en el 2017"/>
    <hyperlink ref="A27" location="'Gráficas 20-21'!A1" display="Gráfica 21. Consumo nacional mensual de GLP año 2017."/>
    <hyperlink ref="A28" location="'Gráfica 22'!A1" display="Gráfica 22. Evolución  del consumo de GLP por sectores."/>
    <hyperlink ref="A29" location="'Gráfica 23'!A1" display="Gráfica 23. Consumo de GLP por departamentos en el 2017."/>
    <hyperlink ref="A30" location="'Gráficas 24 - 25'!A1" display="Gráfica 24. Demanda zonal de GLP por departamentos 2017."/>
    <hyperlink ref="A31" location="'Gráficas 24 - 25'!A1" display="Gráfica 25. Participación zonal en la demanda nacional 2017."/>
    <hyperlink ref="A32" location="'Gráficas 26-27'!A1" display="Gráfica 26. Proyección del componente G en $/kg"/>
    <hyperlink ref="A33" location="'Gráficas 26-27'!A1" display="Gráfica 27. Proyección del componente G en $/gal"/>
    <hyperlink ref="A34" location="'Gráficas 28 - 30'!A1" display="Gráfica 28. Proyección de demanda mensual de GLP por sectores escenario base."/>
    <hyperlink ref="A35" location="'Gráficas 28 - 30'!A1" display="Gráfica 29. Escenarios de demanda de GLP"/>
    <hyperlink ref="A36" location="'Gráficas 28 - 30'!A1" display="Gráfica 30. Proyección de demanda mensual de GLP por sectores escenario Autogas."/>
    <hyperlink ref="A37" location="'Gráfica 31'!A1" display="Gráfica 31. Balance de GLP anual."/>
    <hyperlink ref="A38" location="'Gráfica 32'!A1" display="Gráfica 32. Opciones de adición de producción por fuente, mensual"/>
    <hyperlink ref="A39" location="'Gráfica 33'!A1" display="Gráfica 33. Balance de GLP mensual"/>
    <hyperlink ref="A40" location="'Gráfica 34'!A1" display="Gráfica 34. Volúmenes transportados por tubería en el 2017"/>
    <hyperlink ref="A41" location="'Gráfica 35'!A1" display="Gráfica 35. Balance de GLP para identificar necesidades de infraestructura"/>
  </hyperlinks>
  <printOptions headings="1"/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zoomScale="85" zoomScaleNormal="85" workbookViewId="0">
      <selection activeCell="E24" sqref="E24"/>
    </sheetView>
  </sheetViews>
  <sheetFormatPr baseColWidth="10" defaultRowHeight="12" x14ac:dyDescent="0.2"/>
  <cols>
    <col min="1" max="1" width="21" style="35" customWidth="1"/>
    <col min="2" max="2" width="11.85546875" style="35" bestFit="1" customWidth="1"/>
    <col min="3" max="3" width="9.5703125" style="35" customWidth="1"/>
    <col min="4" max="4" width="9.7109375" style="35" customWidth="1"/>
    <col min="5" max="5" width="8.85546875" style="35" customWidth="1"/>
    <col min="6" max="6" width="7.85546875" style="35" customWidth="1"/>
    <col min="7" max="7" width="15.28515625" style="35" bestFit="1" customWidth="1"/>
    <col min="8" max="8" width="9.42578125" style="35" customWidth="1"/>
    <col min="9" max="9" width="8.140625" style="35" bestFit="1" customWidth="1"/>
    <col min="10" max="10" width="10" style="35" bestFit="1" customWidth="1"/>
    <col min="11" max="11" width="8.7109375" style="35" bestFit="1" customWidth="1"/>
    <col min="12" max="12" width="6.85546875" style="35" bestFit="1" customWidth="1"/>
    <col min="13" max="13" width="15.5703125" style="35" bestFit="1" customWidth="1"/>
    <col min="14" max="14" width="9" style="35" bestFit="1" customWidth="1"/>
    <col min="15" max="25" width="11.42578125" style="35"/>
    <col min="26" max="26" width="19.28515625" style="35" customWidth="1"/>
    <col min="27" max="27" width="19.7109375" style="35" customWidth="1"/>
    <col min="28" max="16384" width="11.42578125" style="35"/>
  </cols>
  <sheetData>
    <row r="1" spans="1:14" s="1" customFormat="1" ht="15" customHeight="1" x14ac:dyDescent="0.25">
      <c r="A1" s="32" t="s">
        <v>49</v>
      </c>
      <c r="B1" s="169" t="s">
        <v>50</v>
      </c>
      <c r="C1" s="169"/>
      <c r="D1" s="169"/>
      <c r="E1" s="169"/>
      <c r="F1" s="163" t="s">
        <v>51</v>
      </c>
      <c r="G1" s="164"/>
      <c r="H1" s="164"/>
      <c r="I1" s="164"/>
      <c r="J1" s="164"/>
      <c r="K1" s="164"/>
      <c r="L1" s="164"/>
      <c r="M1" s="165"/>
    </row>
    <row r="2" spans="1:14" s="1" customFormat="1" ht="15" x14ac:dyDescent="0.25">
      <c r="A2" s="33" t="s">
        <v>47</v>
      </c>
      <c r="B2" s="170" t="s">
        <v>48</v>
      </c>
      <c r="C2" s="170"/>
      <c r="D2" s="170"/>
      <c r="E2" s="170"/>
      <c r="F2" s="166" t="s">
        <v>55</v>
      </c>
      <c r="G2" s="167"/>
      <c r="H2" s="167"/>
      <c r="I2" s="167"/>
      <c r="J2" s="167"/>
      <c r="K2" s="167"/>
      <c r="L2" s="167"/>
      <c r="M2" s="168"/>
    </row>
    <row r="4" spans="1:14" x14ac:dyDescent="0.2">
      <c r="A4" s="37" t="s">
        <v>76</v>
      </c>
    </row>
    <row r="5" spans="1:14" x14ac:dyDescent="0.2">
      <c r="B5" s="50" t="s">
        <v>5</v>
      </c>
      <c r="C5" s="37" t="s">
        <v>45</v>
      </c>
      <c r="D5" s="37" t="s">
        <v>3</v>
      </c>
      <c r="E5" s="37" t="s">
        <v>4</v>
      </c>
      <c r="F5" s="37" t="s">
        <v>8</v>
      </c>
      <c r="G5" s="37" t="s">
        <v>68</v>
      </c>
      <c r="H5" s="49" t="s">
        <v>46</v>
      </c>
      <c r="I5" s="49" t="s">
        <v>64</v>
      </c>
      <c r="J5" s="49" t="s">
        <v>63</v>
      </c>
      <c r="K5" s="49" t="s">
        <v>44</v>
      </c>
      <c r="L5" s="49" t="s">
        <v>59</v>
      </c>
      <c r="M5" s="49" t="s">
        <v>67</v>
      </c>
      <c r="N5" s="49" t="s">
        <v>40</v>
      </c>
    </row>
    <row r="6" spans="1:14" x14ac:dyDescent="0.2">
      <c r="A6" s="37">
        <v>2018</v>
      </c>
      <c r="B6" s="57">
        <v>442.50885954032032</v>
      </c>
      <c r="C6" s="57">
        <v>6487.8185342317202</v>
      </c>
      <c r="D6" s="57">
        <v>2995.6082027069465</v>
      </c>
      <c r="E6" s="57">
        <v>7142.5161932231995</v>
      </c>
      <c r="F6" s="57">
        <v>173.92800873568342</v>
      </c>
      <c r="G6" s="57">
        <v>495.52242414943129</v>
      </c>
      <c r="H6" s="57">
        <v>139.68414736475978</v>
      </c>
      <c r="I6" s="57">
        <v>1877.2817460317463</v>
      </c>
      <c r="J6" s="57">
        <v>102.68151815181515</v>
      </c>
      <c r="K6" s="57">
        <v>0</v>
      </c>
      <c r="L6" s="57">
        <v>184.87500000000003</v>
      </c>
      <c r="M6" s="57">
        <v>223.34756066679492</v>
      </c>
      <c r="N6" s="57">
        <f>SUM(B6:M6)</f>
        <v>20265.772194802415</v>
      </c>
    </row>
    <row r="7" spans="1:14" x14ac:dyDescent="0.2">
      <c r="A7" s="37">
        <v>2019</v>
      </c>
      <c r="B7" s="57">
        <v>393.4152622625582</v>
      </c>
      <c r="C7" s="57">
        <v>6234.5778830247009</v>
      </c>
      <c r="D7" s="57">
        <v>3017.1285472372656</v>
      </c>
      <c r="E7" s="57">
        <v>7299.8090953198052</v>
      </c>
      <c r="F7" s="57">
        <v>173.8324102532832</v>
      </c>
      <c r="G7" s="57">
        <v>0</v>
      </c>
      <c r="H7" s="57">
        <v>237.37882751362653</v>
      </c>
      <c r="I7" s="57">
        <v>2034.5238095238094</v>
      </c>
      <c r="J7" s="57">
        <v>90.476190476190467</v>
      </c>
      <c r="K7" s="57">
        <v>345.00042800339992</v>
      </c>
      <c r="L7" s="57">
        <v>157.43849206349205</v>
      </c>
      <c r="M7" s="57">
        <v>171.98621323085254</v>
      </c>
      <c r="N7" s="57">
        <f>SUM(B7:M7)</f>
        <v>20155.56715890898</v>
      </c>
    </row>
    <row r="8" spans="1:14" x14ac:dyDescent="0.2">
      <c r="A8" s="37">
        <v>2020</v>
      </c>
      <c r="B8" s="57">
        <v>364.99898913288627</v>
      </c>
      <c r="C8" s="57">
        <v>5591.2325502397907</v>
      </c>
      <c r="D8" s="57">
        <v>3161.1062124374821</v>
      </c>
      <c r="E8" s="57">
        <v>7409.0622447778778</v>
      </c>
      <c r="F8" s="57">
        <v>165.08435540555911</v>
      </c>
      <c r="G8" s="57">
        <v>0</v>
      </c>
      <c r="H8" s="57">
        <v>339.97483333333344</v>
      </c>
      <c r="I8" s="57">
        <v>339.08730158730157</v>
      </c>
      <c r="J8" s="57">
        <v>90.476190476190467</v>
      </c>
      <c r="K8" s="57">
        <v>546.25067767204985</v>
      </c>
      <c r="L8" s="57">
        <v>152.74107142857142</v>
      </c>
      <c r="M8" s="57">
        <v>172.61302325463228</v>
      </c>
      <c r="N8" s="57">
        <f t="shared" ref="N8:N10" si="0">SUM(B8:M8)</f>
        <v>18332.627449745676</v>
      </c>
    </row>
    <row r="9" spans="1:14" x14ac:dyDescent="0.2">
      <c r="A9" s="37">
        <v>2021</v>
      </c>
      <c r="B9" s="57">
        <v>0</v>
      </c>
      <c r="C9" s="57">
        <v>5518.0746035243019</v>
      </c>
      <c r="D9" s="57">
        <v>3266.6683608460171</v>
      </c>
      <c r="E9" s="57">
        <v>7373.5847817341391</v>
      </c>
      <c r="F9" s="57">
        <v>159.99793611574637</v>
      </c>
      <c r="G9" s="57">
        <v>0</v>
      </c>
      <c r="H9" s="57">
        <v>0</v>
      </c>
      <c r="I9" s="57">
        <v>0</v>
      </c>
      <c r="J9" s="57">
        <v>90.476190476190467</v>
      </c>
      <c r="K9" s="57">
        <v>618.12576683942461</v>
      </c>
      <c r="L9" s="57">
        <v>147.90873015873015</v>
      </c>
      <c r="M9" s="57">
        <v>171.98621323085254</v>
      </c>
      <c r="N9" s="57">
        <f t="shared" si="0"/>
        <v>17346.822582925401</v>
      </c>
    </row>
    <row r="10" spans="1:14" x14ac:dyDescent="0.2">
      <c r="A10" s="37">
        <v>2022</v>
      </c>
      <c r="B10" s="57">
        <v>0</v>
      </c>
      <c r="C10" s="57">
        <v>5663.8632373630453</v>
      </c>
      <c r="D10" s="57">
        <v>3549.999172610083</v>
      </c>
      <c r="E10" s="57">
        <v>7338.2773853213357</v>
      </c>
      <c r="F10" s="57">
        <v>153.50139136287896</v>
      </c>
      <c r="G10" s="57">
        <v>0</v>
      </c>
      <c r="H10" s="57">
        <v>0</v>
      </c>
      <c r="I10" s="57">
        <v>0</v>
      </c>
      <c r="J10" s="57">
        <v>90.476190476190467</v>
      </c>
      <c r="K10" s="57">
        <v>503.12562417162485</v>
      </c>
      <c r="L10" s="57">
        <v>143.68650793650792</v>
      </c>
      <c r="M10" s="57">
        <v>171.98621323085254</v>
      </c>
      <c r="N10" s="57">
        <f t="shared" si="0"/>
        <v>17614.91572247252</v>
      </c>
    </row>
    <row r="11" spans="1:14" x14ac:dyDescent="0.2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x14ac:dyDescent="0.2">
      <c r="A12" s="54" t="s">
        <v>66</v>
      </c>
      <c r="B12" s="54"/>
    </row>
    <row r="13" spans="1:14" x14ac:dyDescent="0.2">
      <c r="B13" s="37" t="s">
        <v>5</v>
      </c>
      <c r="C13" s="37" t="s">
        <v>45</v>
      </c>
      <c r="D13" s="37" t="s">
        <v>3</v>
      </c>
      <c r="E13" s="37" t="s">
        <v>4</v>
      </c>
      <c r="F13" s="37" t="s">
        <v>8</v>
      </c>
      <c r="G13" s="37" t="s">
        <v>65</v>
      </c>
      <c r="H13" s="37" t="s">
        <v>46</v>
      </c>
      <c r="I13" s="37" t="s">
        <v>64</v>
      </c>
      <c r="J13" s="37" t="s">
        <v>63</v>
      </c>
      <c r="K13" s="37" t="s">
        <v>44</v>
      </c>
      <c r="L13" s="37" t="s">
        <v>59</v>
      </c>
      <c r="M13" s="49" t="s">
        <v>62</v>
      </c>
    </row>
    <row r="14" spans="1:14" x14ac:dyDescent="0.2">
      <c r="A14" s="37">
        <v>2018</v>
      </c>
      <c r="B14" s="61">
        <f t="shared" ref="B14:L14" si="1">B6/$N$6</f>
        <v>2.1835282430235303E-2</v>
      </c>
      <c r="C14" s="61">
        <f t="shared" si="1"/>
        <v>0.32013675431995914</v>
      </c>
      <c r="D14" s="61">
        <f t="shared" si="1"/>
        <v>0.14781613914890612</v>
      </c>
      <c r="E14" s="61">
        <f t="shared" si="1"/>
        <v>0.35244234093655946</v>
      </c>
      <c r="F14" s="61">
        <f t="shared" si="1"/>
        <v>8.5823528984644813E-3</v>
      </c>
      <c r="G14" s="61">
        <f t="shared" si="1"/>
        <v>2.4451198769347583E-2</v>
      </c>
      <c r="H14" s="61">
        <f t="shared" si="1"/>
        <v>6.8926141092509035E-3</v>
      </c>
      <c r="I14" s="61">
        <f t="shared" si="1"/>
        <v>9.263312189570623E-2</v>
      </c>
      <c r="J14" s="61">
        <f t="shared" si="1"/>
        <v>5.0667458986906992E-3</v>
      </c>
      <c r="K14" s="61">
        <f t="shared" si="1"/>
        <v>0</v>
      </c>
      <c r="L14" s="61">
        <f t="shared" si="1"/>
        <v>9.1225243342770383E-3</v>
      </c>
      <c r="M14" s="61">
        <f>M6/N6</f>
        <v>1.1020925258603129E-2</v>
      </c>
      <c r="N14" s="59">
        <f>SUM(B14:M14)</f>
        <v>1.0000000000000002</v>
      </c>
    </row>
    <row r="15" spans="1:14" x14ac:dyDescent="0.2">
      <c r="A15" s="37">
        <v>2019</v>
      </c>
      <c r="B15" s="61">
        <f t="shared" ref="B15:L15" si="2">B7/$N$7</f>
        <v>1.9518937827986863E-2</v>
      </c>
      <c r="C15" s="61">
        <f t="shared" si="2"/>
        <v>0.30932287014652177</v>
      </c>
      <c r="D15" s="61">
        <f t="shared" si="2"/>
        <v>0.14969206886860845</v>
      </c>
      <c r="E15" s="61">
        <f t="shared" si="2"/>
        <v>0.36217334088230857</v>
      </c>
      <c r="F15" s="61">
        <f t="shared" si="2"/>
        <v>8.6245357862057177E-3</v>
      </c>
      <c r="G15" s="61">
        <f t="shared" si="2"/>
        <v>0</v>
      </c>
      <c r="H15" s="61">
        <f t="shared" si="2"/>
        <v>1.1777333063470879E-2</v>
      </c>
      <c r="I15" s="61">
        <f t="shared" si="2"/>
        <v>0.10094103497477261</v>
      </c>
      <c r="J15" s="61">
        <f t="shared" si="2"/>
        <v>4.4888933049050421E-3</v>
      </c>
      <c r="K15" s="61">
        <f t="shared" si="2"/>
        <v>1.711688017922661E-2</v>
      </c>
      <c r="L15" s="61">
        <f t="shared" si="2"/>
        <v>7.8111665537480314E-3</v>
      </c>
      <c r="M15" s="61">
        <f>M7/N7</f>
        <v>8.5329384122457084E-3</v>
      </c>
      <c r="N15" s="59">
        <f t="shared" ref="N15:N18" si="3">SUM(B15:M15)</f>
        <v>1.0000000000000002</v>
      </c>
    </row>
    <row r="16" spans="1:14" x14ac:dyDescent="0.2">
      <c r="A16" s="37">
        <v>2020</v>
      </c>
      <c r="B16" s="61">
        <f t="shared" ref="B16:L16" si="4">B8/$N$8</f>
        <v>1.9909802352850944E-2</v>
      </c>
      <c r="C16" s="61">
        <f t="shared" si="4"/>
        <v>0.30498806379864313</v>
      </c>
      <c r="D16" s="61">
        <f t="shared" si="4"/>
        <v>0.17243061427516956</v>
      </c>
      <c r="E16" s="61">
        <f t="shared" si="4"/>
        <v>0.40414622863460098</v>
      </c>
      <c r="F16" s="61">
        <f t="shared" si="4"/>
        <v>9.0049479191183415E-3</v>
      </c>
      <c r="G16" s="61">
        <f t="shared" si="4"/>
        <v>0</v>
      </c>
      <c r="H16" s="61">
        <f t="shared" si="4"/>
        <v>1.8544795843655777E-2</v>
      </c>
      <c r="I16" s="61">
        <f t="shared" si="4"/>
        <v>1.8496383157123812E-2</v>
      </c>
      <c r="J16" s="61">
        <f t="shared" si="4"/>
        <v>4.9352549559089865E-3</v>
      </c>
      <c r="K16" s="61">
        <f t="shared" si="4"/>
        <v>2.9796638761653765E-2</v>
      </c>
      <c r="L16" s="61">
        <f t="shared" si="4"/>
        <v>8.3316519602699042E-3</v>
      </c>
      <c r="M16" s="61">
        <f>M8/N8</f>
        <v>9.4156183410047372E-3</v>
      </c>
      <c r="N16" s="59">
        <f t="shared" si="3"/>
        <v>0.99999999999999978</v>
      </c>
    </row>
    <row r="17" spans="1:14" x14ac:dyDescent="0.2">
      <c r="A17" s="37">
        <v>2021</v>
      </c>
      <c r="B17" s="61">
        <f t="shared" ref="B17:L17" si="5">B9/$N$9</f>
        <v>0</v>
      </c>
      <c r="C17" s="61">
        <f t="shared" si="5"/>
        <v>0.31810290196636826</v>
      </c>
      <c r="D17" s="61">
        <f t="shared" si="5"/>
        <v>0.18831508451936446</v>
      </c>
      <c r="E17" s="61">
        <f t="shared" si="5"/>
        <v>0.42506832282887419</v>
      </c>
      <c r="F17" s="61">
        <f t="shared" si="5"/>
        <v>9.2234722152074958E-3</v>
      </c>
      <c r="G17" s="61">
        <f t="shared" si="5"/>
        <v>0</v>
      </c>
      <c r="H17" s="61">
        <f t="shared" si="5"/>
        <v>0</v>
      </c>
      <c r="I17" s="61">
        <f t="shared" si="5"/>
        <v>0</v>
      </c>
      <c r="J17" s="61">
        <f t="shared" si="5"/>
        <v>5.2157212102490061E-3</v>
      </c>
      <c r="K17" s="61">
        <f t="shared" si="5"/>
        <v>3.5633371119380107E-2</v>
      </c>
      <c r="L17" s="61">
        <f t="shared" si="5"/>
        <v>8.5265603802461062E-3</v>
      </c>
      <c r="M17" s="61">
        <f>M9/N9</f>
        <v>9.9145657603104658E-3</v>
      </c>
      <c r="N17" s="59">
        <f t="shared" si="3"/>
        <v>1.0000000000000002</v>
      </c>
    </row>
    <row r="18" spans="1:14" x14ac:dyDescent="0.2">
      <c r="A18" s="37">
        <v>2022</v>
      </c>
      <c r="B18" s="61">
        <f t="shared" ref="B18:L18" si="6">B10/$N$10</f>
        <v>0</v>
      </c>
      <c r="C18" s="61">
        <f t="shared" si="6"/>
        <v>0.32153791290282918</v>
      </c>
      <c r="D18" s="61">
        <f t="shared" si="6"/>
        <v>0.20153370180937696</v>
      </c>
      <c r="E18" s="61">
        <f t="shared" si="6"/>
        <v>0.41659452142364817</v>
      </c>
      <c r="F18" s="61">
        <f t="shared" si="6"/>
        <v>8.714284744890775E-3</v>
      </c>
      <c r="G18" s="61">
        <f t="shared" si="6"/>
        <v>0</v>
      </c>
      <c r="H18" s="61">
        <f t="shared" si="6"/>
        <v>0</v>
      </c>
      <c r="I18" s="61">
        <f t="shared" si="6"/>
        <v>0</v>
      </c>
      <c r="J18" s="61">
        <f t="shared" si="6"/>
        <v>5.1363396738120055E-3</v>
      </c>
      <c r="K18" s="61">
        <f t="shared" si="6"/>
        <v>2.8562476942751078E-2</v>
      </c>
      <c r="L18" s="61">
        <f t="shared" si="6"/>
        <v>8.1570931249587229E-3</v>
      </c>
      <c r="M18" s="61">
        <f>M10/N10</f>
        <v>9.763669377733002E-3</v>
      </c>
      <c r="N18" s="59">
        <f t="shared" si="3"/>
        <v>0.99999999999999978</v>
      </c>
    </row>
    <row r="19" spans="1:14" x14ac:dyDescent="0.2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4" x14ac:dyDescent="0.2">
      <c r="A20" s="54" t="s">
        <v>61</v>
      </c>
      <c r="D20" s="41"/>
      <c r="E20" s="41"/>
      <c r="F20" s="41"/>
      <c r="G20" s="41"/>
      <c r="H20" s="56" t="s">
        <v>60</v>
      </c>
      <c r="I20" s="48"/>
      <c r="J20" s="48"/>
      <c r="K20" s="41"/>
      <c r="L20" s="41"/>
    </row>
    <row r="21" spans="1:14" x14ac:dyDescent="0.2">
      <c r="A21" s="42"/>
      <c r="B21" s="37" t="s">
        <v>4</v>
      </c>
      <c r="C21" s="37" t="s">
        <v>45</v>
      </c>
      <c r="D21" s="48" t="s">
        <v>3</v>
      </c>
      <c r="E21" s="48" t="s">
        <v>42</v>
      </c>
      <c r="F21" s="41"/>
      <c r="G21" s="41"/>
      <c r="H21" s="55"/>
      <c r="I21" s="48" t="s">
        <v>41</v>
      </c>
      <c r="J21" s="48" t="s">
        <v>42</v>
      </c>
      <c r="K21" s="41"/>
      <c r="L21" s="41"/>
    </row>
    <row r="22" spans="1:14" x14ac:dyDescent="0.2">
      <c r="A22" s="35">
        <v>2018</v>
      </c>
      <c r="B22" s="58">
        <f>E14</f>
        <v>0.35244234093655946</v>
      </c>
      <c r="C22" s="58">
        <f>C14</f>
        <v>0.32013675431995914</v>
      </c>
      <c r="D22" s="58">
        <f>D14</f>
        <v>0.14781613914890612</v>
      </c>
      <c r="E22" s="58">
        <f>SUM(B14,F14:M14)</f>
        <v>0.17960476559457536</v>
      </c>
      <c r="F22" s="58">
        <f>SUM(B22:E22)</f>
        <v>1</v>
      </c>
      <c r="G22" s="41"/>
      <c r="H22" s="60">
        <v>2018</v>
      </c>
      <c r="I22" s="58">
        <f>SUM(B14:G14)</f>
        <v>0.87526406850347205</v>
      </c>
      <c r="J22" s="58">
        <f>SUM(H14:M14)</f>
        <v>0.12473593149652801</v>
      </c>
      <c r="K22" s="41"/>
      <c r="L22" s="41"/>
    </row>
    <row r="23" spans="1:14" x14ac:dyDescent="0.2">
      <c r="A23" s="35">
        <v>2019</v>
      </c>
      <c r="B23" s="58">
        <f t="shared" ref="B23:B26" si="7">E15</f>
        <v>0.36217334088230857</v>
      </c>
      <c r="C23" s="58">
        <f t="shared" ref="C23:D26" si="8">C15</f>
        <v>0.30932287014652177</v>
      </c>
      <c r="D23" s="58">
        <f t="shared" si="8"/>
        <v>0.14969206886860845</v>
      </c>
      <c r="E23" s="58">
        <f t="shared" ref="E23:E26" si="9">SUM(B15,F15:M15)</f>
        <v>0.17881172010256144</v>
      </c>
      <c r="F23" s="58">
        <f>SUM(B23:E23)</f>
        <v>1.0000000000000002</v>
      </c>
      <c r="G23" s="41"/>
      <c r="H23" s="60">
        <v>2019</v>
      </c>
      <c r="I23" s="58">
        <f t="shared" ref="I23:I26" si="10">SUM(B15:G15)</f>
        <v>0.84933175351163137</v>
      </c>
      <c r="J23" s="58">
        <f t="shared" ref="J23:J26" si="11">SUM(H15:M15)</f>
        <v>0.15066824648836888</v>
      </c>
      <c r="K23" s="41"/>
      <c r="L23" s="41"/>
    </row>
    <row r="24" spans="1:14" x14ac:dyDescent="0.2">
      <c r="A24" s="35">
        <v>2020</v>
      </c>
      <c r="B24" s="58">
        <f t="shared" si="7"/>
        <v>0.40414622863460098</v>
      </c>
      <c r="C24" s="58">
        <f t="shared" si="8"/>
        <v>0.30498806379864313</v>
      </c>
      <c r="D24" s="58">
        <f t="shared" si="8"/>
        <v>0.17243061427516956</v>
      </c>
      <c r="E24" s="58">
        <f t="shared" si="9"/>
        <v>0.11843509329158627</v>
      </c>
      <c r="F24" s="58">
        <f>SUM(B24:E24)</f>
        <v>1</v>
      </c>
      <c r="G24" s="41"/>
      <c r="H24" s="60">
        <v>2020</v>
      </c>
      <c r="I24" s="58">
        <f t="shared" si="10"/>
        <v>0.91047965698038302</v>
      </c>
      <c r="J24" s="58">
        <f t="shared" si="11"/>
        <v>8.9520343019616977E-2</v>
      </c>
      <c r="K24" s="41"/>
      <c r="L24" s="41"/>
    </row>
    <row r="25" spans="1:14" x14ac:dyDescent="0.2">
      <c r="A25" s="35">
        <v>2021</v>
      </c>
      <c r="B25" s="58">
        <f t="shared" si="7"/>
        <v>0.42506832282887419</v>
      </c>
      <c r="C25" s="58">
        <f t="shared" si="8"/>
        <v>0.31810290196636826</v>
      </c>
      <c r="D25" s="58">
        <f t="shared" si="8"/>
        <v>0.18831508451936446</v>
      </c>
      <c r="E25" s="58">
        <f t="shared" si="9"/>
        <v>6.8513690685393175E-2</v>
      </c>
      <c r="F25" s="58">
        <f>SUM(B25:E25)</f>
        <v>1</v>
      </c>
      <c r="G25" s="41"/>
      <c r="H25" s="60">
        <v>2021</v>
      </c>
      <c r="I25" s="58">
        <f t="shared" si="10"/>
        <v>0.94070978152981444</v>
      </c>
      <c r="J25" s="58">
        <f t="shared" si="11"/>
        <v>5.9290218470185688E-2</v>
      </c>
      <c r="K25" s="41"/>
      <c r="L25" s="41"/>
    </row>
    <row r="26" spans="1:14" x14ac:dyDescent="0.2">
      <c r="A26" s="35">
        <v>2022</v>
      </c>
      <c r="B26" s="58">
        <f t="shared" si="7"/>
        <v>0.41659452142364817</v>
      </c>
      <c r="C26" s="58">
        <f t="shared" si="8"/>
        <v>0.32153791290282918</v>
      </c>
      <c r="D26" s="58">
        <f t="shared" si="8"/>
        <v>0.20153370180937696</v>
      </c>
      <c r="E26" s="58">
        <f t="shared" si="9"/>
        <v>6.0333863864145583E-2</v>
      </c>
      <c r="F26" s="58">
        <f>SUM(B26:E26)</f>
        <v>0.99999999999999989</v>
      </c>
      <c r="H26" s="60">
        <v>2022</v>
      </c>
      <c r="I26" s="58">
        <f t="shared" si="10"/>
        <v>0.94838042088074503</v>
      </c>
      <c r="J26" s="58">
        <f t="shared" si="11"/>
        <v>5.1619579119254806E-2</v>
      </c>
      <c r="K26" s="41"/>
    </row>
    <row r="30" spans="1:14" x14ac:dyDescent="0.2">
      <c r="A30" s="40"/>
      <c r="B30" s="40"/>
    </row>
    <row r="31" spans="1:14" x14ac:dyDescent="0.2">
      <c r="A31" s="40"/>
      <c r="B31" s="40"/>
    </row>
    <row r="32" spans="1:14" x14ac:dyDescent="0.2">
      <c r="A32" s="40"/>
      <c r="B32" s="40"/>
    </row>
    <row r="33" spans="1:8" x14ac:dyDescent="0.2">
      <c r="A33" s="40"/>
      <c r="B33" s="40"/>
    </row>
    <row r="35" spans="1:8" x14ac:dyDescent="0.2">
      <c r="A35" s="43"/>
      <c r="B35" s="43"/>
      <c r="C35" s="43"/>
      <c r="D35" s="43"/>
      <c r="E35" s="43"/>
      <c r="F35" s="43"/>
      <c r="G35" s="43"/>
      <c r="H35" s="43"/>
    </row>
    <row r="36" spans="1:8" x14ac:dyDescent="0.2">
      <c r="A36" s="43"/>
      <c r="B36" s="43"/>
      <c r="C36" s="43"/>
      <c r="D36" s="43"/>
      <c r="E36" s="43"/>
      <c r="F36" s="43"/>
      <c r="G36" s="43"/>
      <c r="H36" s="43"/>
    </row>
    <row r="37" spans="1:8" x14ac:dyDescent="0.2">
      <c r="A37" s="43"/>
      <c r="B37" s="43"/>
      <c r="C37" s="43"/>
      <c r="D37" s="43"/>
      <c r="E37" s="43"/>
      <c r="F37" s="43"/>
      <c r="G37" s="43"/>
      <c r="H37" s="43"/>
    </row>
    <row r="38" spans="1:8" x14ac:dyDescent="0.2">
      <c r="A38" s="43"/>
      <c r="B38" s="43"/>
      <c r="C38" s="43"/>
      <c r="D38" s="43"/>
      <c r="E38" s="43"/>
      <c r="F38" s="43"/>
      <c r="G38" s="43"/>
      <c r="H38" s="43"/>
    </row>
    <row r="39" spans="1:8" x14ac:dyDescent="0.2">
      <c r="A39" s="43"/>
      <c r="B39" s="43"/>
      <c r="C39" s="43"/>
      <c r="D39" s="43"/>
      <c r="E39" s="43"/>
      <c r="F39" s="43"/>
      <c r="G39" s="43"/>
      <c r="H39" s="43"/>
    </row>
    <row r="40" spans="1:8" x14ac:dyDescent="0.2">
      <c r="A40" s="43"/>
      <c r="B40" s="43"/>
      <c r="C40" s="43"/>
      <c r="D40" s="43"/>
      <c r="E40" s="43"/>
      <c r="F40" s="43"/>
      <c r="G40" s="43"/>
      <c r="H40" s="43"/>
    </row>
    <row r="41" spans="1:8" x14ac:dyDescent="0.2">
      <c r="A41" s="43"/>
      <c r="B41" s="43"/>
      <c r="C41" s="43"/>
      <c r="D41" s="43"/>
      <c r="E41" s="43"/>
      <c r="F41" s="43"/>
      <c r="G41" s="43"/>
      <c r="H41" s="43"/>
    </row>
    <row r="42" spans="1:8" x14ac:dyDescent="0.2">
      <c r="A42" s="43"/>
      <c r="B42" s="43"/>
      <c r="C42" s="43"/>
      <c r="D42" s="43"/>
      <c r="E42" s="43"/>
      <c r="F42" s="43"/>
      <c r="G42" s="43"/>
      <c r="H42" s="43"/>
    </row>
    <row r="43" spans="1:8" x14ac:dyDescent="0.2">
      <c r="A43" s="43"/>
      <c r="B43" s="43"/>
      <c r="C43" s="43"/>
      <c r="D43" s="43"/>
      <c r="E43" s="43"/>
      <c r="F43" s="43"/>
      <c r="G43" s="43"/>
      <c r="H43" s="43"/>
    </row>
    <row r="44" spans="1:8" x14ac:dyDescent="0.2">
      <c r="A44" s="43"/>
      <c r="B44" s="43"/>
      <c r="C44" s="43"/>
      <c r="D44" s="43"/>
      <c r="E44" s="43"/>
      <c r="F44" s="43"/>
      <c r="G44" s="43"/>
      <c r="H44" s="43"/>
    </row>
    <row r="45" spans="1:8" x14ac:dyDescent="0.2">
      <c r="A45" s="43"/>
      <c r="B45" s="43"/>
      <c r="C45" s="43"/>
      <c r="D45" s="43"/>
      <c r="E45" s="43"/>
      <c r="F45" s="43"/>
      <c r="G45" s="43"/>
      <c r="H45" s="43"/>
    </row>
    <row r="46" spans="1:8" x14ac:dyDescent="0.2">
      <c r="A46" s="43"/>
      <c r="B46" s="43"/>
      <c r="C46" s="43"/>
      <c r="D46" s="43"/>
      <c r="E46" s="43"/>
      <c r="F46" s="43"/>
      <c r="G46" s="43"/>
      <c r="H46" s="43"/>
    </row>
    <row r="47" spans="1:8" x14ac:dyDescent="0.2">
      <c r="A47" s="43"/>
      <c r="B47" s="43"/>
      <c r="C47" s="43"/>
      <c r="D47" s="43"/>
      <c r="E47" s="43"/>
      <c r="F47" s="43"/>
      <c r="G47" s="43"/>
      <c r="H47" s="43"/>
    </row>
    <row r="48" spans="1:8" x14ac:dyDescent="0.2">
      <c r="A48" s="43"/>
      <c r="B48" s="43"/>
      <c r="C48" s="43"/>
      <c r="D48" s="43"/>
      <c r="E48" s="43"/>
      <c r="F48" s="43"/>
      <c r="G48" s="43"/>
      <c r="H48" s="43"/>
    </row>
    <row r="49" spans="1:8" x14ac:dyDescent="0.2">
      <c r="A49" s="43"/>
      <c r="B49" s="43"/>
      <c r="C49" s="43"/>
      <c r="D49" s="43"/>
      <c r="E49" s="43"/>
      <c r="F49" s="43"/>
      <c r="G49" s="43"/>
      <c r="H49" s="43"/>
    </row>
    <row r="50" spans="1:8" x14ac:dyDescent="0.2">
      <c r="A50" s="43"/>
      <c r="B50" s="43"/>
      <c r="C50" s="43"/>
      <c r="D50" s="43"/>
      <c r="E50" s="43"/>
      <c r="F50" s="43"/>
      <c r="G50" s="43"/>
      <c r="H50" s="43"/>
    </row>
    <row r="51" spans="1:8" x14ac:dyDescent="0.2">
      <c r="A51" s="43"/>
      <c r="B51" s="43"/>
      <c r="C51" s="43"/>
      <c r="D51" s="43"/>
      <c r="E51" s="43"/>
      <c r="F51" s="43"/>
      <c r="G51" s="43"/>
      <c r="H51" s="43"/>
    </row>
    <row r="52" spans="1:8" x14ac:dyDescent="0.2">
      <c r="A52" s="43"/>
      <c r="B52" s="43"/>
      <c r="C52" s="43"/>
      <c r="D52" s="43"/>
      <c r="E52" s="43"/>
      <c r="F52" s="43"/>
      <c r="G52" s="43"/>
      <c r="H52" s="43"/>
    </row>
    <row r="53" spans="1:8" x14ac:dyDescent="0.2">
      <c r="A53" s="43"/>
      <c r="B53" s="43"/>
      <c r="C53" s="43"/>
      <c r="D53" s="43"/>
      <c r="E53" s="43"/>
      <c r="F53" s="43"/>
      <c r="G53" s="43"/>
      <c r="H53" s="43"/>
    </row>
    <row r="54" spans="1:8" x14ac:dyDescent="0.2">
      <c r="A54" s="43"/>
      <c r="B54" s="43"/>
      <c r="C54" s="43"/>
      <c r="D54" s="43"/>
      <c r="E54" s="43"/>
      <c r="F54" s="43"/>
      <c r="G54" s="43"/>
      <c r="H54" s="43"/>
    </row>
    <row r="55" spans="1:8" x14ac:dyDescent="0.2">
      <c r="A55" s="43"/>
      <c r="B55" s="43"/>
      <c r="C55" s="43"/>
      <c r="D55" s="43"/>
      <c r="E55" s="43"/>
      <c r="F55" s="43"/>
      <c r="G55" s="43"/>
      <c r="H55" s="43"/>
    </row>
    <row r="56" spans="1:8" x14ac:dyDescent="0.2">
      <c r="A56" s="43"/>
      <c r="B56" s="43"/>
      <c r="C56" s="43"/>
      <c r="D56" s="43"/>
      <c r="E56" s="43"/>
      <c r="F56" s="43"/>
      <c r="G56" s="43"/>
      <c r="H56" s="43"/>
    </row>
    <row r="57" spans="1:8" x14ac:dyDescent="0.2">
      <c r="A57" s="43"/>
      <c r="B57" s="43"/>
      <c r="C57" s="43"/>
      <c r="D57" s="43"/>
      <c r="E57" s="43"/>
      <c r="F57" s="43"/>
      <c r="G57" s="43"/>
      <c r="H57" s="43"/>
    </row>
    <row r="58" spans="1:8" x14ac:dyDescent="0.2">
      <c r="A58" s="43"/>
      <c r="B58" s="43"/>
      <c r="C58" s="43"/>
      <c r="D58" s="43"/>
      <c r="E58" s="43"/>
      <c r="F58" s="43"/>
      <c r="G58" s="43"/>
      <c r="H58" s="43"/>
    </row>
    <row r="59" spans="1:8" x14ac:dyDescent="0.2">
      <c r="A59" s="43"/>
      <c r="B59" s="43"/>
      <c r="C59" s="43"/>
      <c r="D59" s="43"/>
      <c r="E59" s="43"/>
      <c r="F59" s="43"/>
      <c r="G59" s="43"/>
      <c r="H59" s="43"/>
    </row>
    <row r="60" spans="1:8" x14ac:dyDescent="0.2">
      <c r="A60" s="43"/>
      <c r="B60" s="43"/>
      <c r="C60" s="43"/>
      <c r="D60" s="43"/>
      <c r="E60" s="43"/>
      <c r="F60" s="43"/>
      <c r="G60" s="43"/>
      <c r="H60" s="43"/>
    </row>
    <row r="61" spans="1:8" x14ac:dyDescent="0.2">
      <c r="A61" s="43"/>
      <c r="B61" s="43"/>
      <c r="C61" s="43"/>
      <c r="D61" s="43"/>
      <c r="E61" s="43"/>
      <c r="F61" s="43"/>
      <c r="G61" s="43"/>
      <c r="H61" s="43"/>
    </row>
    <row r="62" spans="1:8" x14ac:dyDescent="0.2">
      <c r="A62" s="43"/>
      <c r="B62" s="43"/>
      <c r="C62" s="43"/>
      <c r="D62" s="43"/>
      <c r="E62" s="43"/>
      <c r="F62" s="43"/>
      <c r="G62" s="43"/>
      <c r="H62" s="43"/>
    </row>
    <row r="63" spans="1:8" x14ac:dyDescent="0.2">
      <c r="A63" s="43"/>
      <c r="B63" s="43"/>
      <c r="C63" s="43"/>
      <c r="D63" s="43"/>
      <c r="E63" s="43"/>
      <c r="F63" s="43"/>
      <c r="G63" s="43"/>
      <c r="H63" s="43"/>
    </row>
    <row r="64" spans="1:8" x14ac:dyDescent="0.2">
      <c r="A64" s="43"/>
      <c r="B64" s="43"/>
      <c r="C64" s="43"/>
      <c r="D64" s="43"/>
      <c r="E64" s="43"/>
      <c r="F64" s="43"/>
      <c r="G64" s="43"/>
      <c r="H64" s="43"/>
    </row>
    <row r="65" spans="1:8" x14ac:dyDescent="0.2">
      <c r="A65" s="43"/>
      <c r="B65" s="43"/>
      <c r="C65" s="43"/>
      <c r="D65" s="43"/>
      <c r="E65" s="43"/>
      <c r="F65" s="43"/>
      <c r="G65" s="43"/>
      <c r="H65" s="43"/>
    </row>
    <row r="66" spans="1:8" x14ac:dyDescent="0.2">
      <c r="A66" s="43"/>
      <c r="B66" s="43"/>
      <c r="C66" s="43"/>
      <c r="D66" s="43"/>
      <c r="E66" s="43"/>
      <c r="F66" s="43"/>
      <c r="G66" s="43"/>
      <c r="H66" s="43"/>
    </row>
    <row r="67" spans="1:8" x14ac:dyDescent="0.2">
      <c r="A67" s="43"/>
      <c r="B67" s="43"/>
      <c r="C67" s="43"/>
      <c r="D67" s="43"/>
      <c r="E67" s="43"/>
      <c r="F67" s="43"/>
      <c r="G67" s="43"/>
      <c r="H67" s="43"/>
    </row>
    <row r="68" spans="1:8" x14ac:dyDescent="0.2">
      <c r="A68" s="43"/>
      <c r="B68" s="43"/>
      <c r="C68" s="43"/>
      <c r="D68" s="43"/>
      <c r="E68" s="43"/>
      <c r="F68" s="43"/>
      <c r="G68" s="43"/>
      <c r="H68" s="43"/>
    </row>
    <row r="69" spans="1:8" x14ac:dyDescent="0.2">
      <c r="A69" s="43"/>
      <c r="B69" s="43"/>
      <c r="C69" s="43"/>
      <c r="D69" s="43"/>
      <c r="E69" s="43"/>
      <c r="F69" s="43"/>
      <c r="G69" s="43"/>
      <c r="H69" s="43"/>
    </row>
    <row r="70" spans="1:8" x14ac:dyDescent="0.2">
      <c r="A70" s="43"/>
      <c r="B70" s="43"/>
      <c r="C70" s="43"/>
      <c r="D70" s="43"/>
      <c r="E70" s="43"/>
      <c r="F70" s="43"/>
      <c r="G70" s="43"/>
      <c r="H70" s="43"/>
    </row>
    <row r="71" spans="1:8" x14ac:dyDescent="0.2">
      <c r="A71" s="43"/>
      <c r="B71" s="43"/>
      <c r="C71" s="43"/>
      <c r="D71" s="43"/>
      <c r="E71" s="43"/>
      <c r="F71" s="43"/>
      <c r="G71" s="43"/>
      <c r="H71" s="43"/>
    </row>
    <row r="72" spans="1:8" x14ac:dyDescent="0.2">
      <c r="A72" s="43"/>
      <c r="B72" s="43"/>
      <c r="C72" s="43"/>
      <c r="D72" s="43"/>
      <c r="E72" s="43"/>
      <c r="F72" s="43"/>
      <c r="G72" s="43"/>
      <c r="H72" s="43"/>
    </row>
    <row r="73" spans="1:8" x14ac:dyDescent="0.2">
      <c r="A73" s="43"/>
      <c r="B73" s="43"/>
      <c r="C73" s="43"/>
      <c r="D73" s="43"/>
      <c r="E73" s="43"/>
      <c r="F73" s="43"/>
      <c r="G73" s="43"/>
      <c r="H73" s="43"/>
    </row>
    <row r="74" spans="1:8" x14ac:dyDescent="0.2">
      <c r="A74" s="43"/>
      <c r="B74" s="43"/>
      <c r="C74" s="43"/>
      <c r="D74" s="43"/>
      <c r="E74" s="43"/>
      <c r="F74" s="43"/>
      <c r="G74" s="43"/>
      <c r="H74" s="43"/>
    </row>
    <row r="75" spans="1:8" x14ac:dyDescent="0.2">
      <c r="A75" s="43"/>
      <c r="B75" s="43"/>
      <c r="C75" s="43"/>
      <c r="D75" s="43"/>
      <c r="E75" s="43"/>
      <c r="F75" s="43"/>
      <c r="G75" s="43"/>
      <c r="H75" s="43"/>
    </row>
    <row r="78" spans="1:8" x14ac:dyDescent="0.2">
      <c r="A78" s="42"/>
    </row>
    <row r="79" spans="1:8" x14ac:dyDescent="0.2">
      <c r="A79" s="42"/>
    </row>
    <row r="80" spans="1:8" x14ac:dyDescent="0.2">
      <c r="A80" s="42"/>
    </row>
    <row r="81" spans="1:1" x14ac:dyDescent="0.2">
      <c r="A81" s="42"/>
    </row>
    <row r="82" spans="1:1" x14ac:dyDescent="0.2">
      <c r="A82" s="42"/>
    </row>
    <row r="83" spans="1:1" x14ac:dyDescent="0.2">
      <c r="A83" s="42"/>
    </row>
    <row r="84" spans="1:1" x14ac:dyDescent="0.2">
      <c r="A84" s="42"/>
    </row>
    <row r="85" spans="1:1" x14ac:dyDescent="0.2">
      <c r="A85" s="42"/>
    </row>
    <row r="86" spans="1:1" x14ac:dyDescent="0.2">
      <c r="A86" s="42"/>
    </row>
    <row r="87" spans="1:1" x14ac:dyDescent="0.2">
      <c r="A87" s="42"/>
    </row>
    <row r="88" spans="1:1" x14ac:dyDescent="0.2">
      <c r="A88" s="42"/>
    </row>
  </sheetData>
  <mergeCells count="4">
    <mergeCell ref="B1:E1"/>
    <mergeCell ref="F1:M1"/>
    <mergeCell ref="B2:E2"/>
    <mergeCell ref="F2:M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C14" sqref="C14"/>
    </sheetView>
  </sheetViews>
  <sheetFormatPr baseColWidth="10" defaultRowHeight="15" x14ac:dyDescent="0.25"/>
  <cols>
    <col min="2" max="2" width="8.42578125" bestFit="1" customWidth="1"/>
    <col min="3" max="3" width="9.28515625" bestFit="1" customWidth="1"/>
    <col min="4" max="4" width="7.5703125" bestFit="1" customWidth="1"/>
  </cols>
  <sheetData>
    <row r="1" spans="1:13" s="1" customFormat="1" ht="15" customHeight="1" x14ac:dyDescent="0.25">
      <c r="A1" s="32" t="s">
        <v>49</v>
      </c>
      <c r="B1" s="169" t="s">
        <v>50</v>
      </c>
      <c r="C1" s="169"/>
      <c r="D1" s="169"/>
      <c r="E1" s="169"/>
      <c r="F1" s="160" t="s">
        <v>51</v>
      </c>
      <c r="G1" s="160"/>
      <c r="H1" s="160"/>
      <c r="I1" s="160"/>
      <c r="J1" s="160"/>
      <c r="K1" s="160"/>
      <c r="L1" s="160"/>
      <c r="M1" s="160"/>
    </row>
    <row r="2" spans="1:13" s="1" customFormat="1" x14ac:dyDescent="0.25">
      <c r="A2" s="33" t="s">
        <v>47</v>
      </c>
      <c r="B2" s="170" t="s">
        <v>48</v>
      </c>
      <c r="C2" s="170"/>
      <c r="D2" s="170"/>
      <c r="E2" s="170"/>
      <c r="F2" s="166" t="s">
        <v>55</v>
      </c>
      <c r="G2" s="167"/>
      <c r="H2" s="167"/>
      <c r="I2" s="167"/>
      <c r="J2" s="167"/>
      <c r="K2" s="167"/>
      <c r="L2" s="167"/>
      <c r="M2" s="168"/>
    </row>
    <row r="4" spans="1:13" x14ac:dyDescent="0.25">
      <c r="A4" s="137" t="s">
        <v>56</v>
      </c>
      <c r="B4" s="47" t="s">
        <v>45</v>
      </c>
      <c r="C4" s="47" t="s">
        <v>3</v>
      </c>
      <c r="D4" s="47" t="s">
        <v>4</v>
      </c>
    </row>
    <row r="5" spans="1:13" x14ac:dyDescent="0.25">
      <c r="A5" s="135">
        <v>43101</v>
      </c>
      <c r="B5" s="51">
        <v>6381.0883079092955</v>
      </c>
      <c r="C5" s="51">
        <v>2252.5465498336143</v>
      </c>
      <c r="D5" s="51">
        <v>6130.704170060264</v>
      </c>
    </row>
    <row r="6" spans="1:13" x14ac:dyDescent="0.25">
      <c r="A6" s="135">
        <v>43132</v>
      </c>
      <c r="B6" s="51">
        <v>5739.2825476274029</v>
      </c>
      <c r="C6" s="51">
        <v>2198.1099037222039</v>
      </c>
      <c r="D6" s="51">
        <v>5850.1635069180156</v>
      </c>
    </row>
    <row r="7" spans="1:13" x14ac:dyDescent="0.25">
      <c r="A7" s="136">
        <v>43160</v>
      </c>
      <c r="B7" s="51">
        <v>7149.9982093070448</v>
      </c>
      <c r="C7" s="53">
        <v>3299.9973996316921</v>
      </c>
      <c r="D7" s="51">
        <v>6500.0052779299258</v>
      </c>
    </row>
    <row r="8" spans="1:13" x14ac:dyDescent="0.25">
      <c r="A8" s="136">
        <v>43191</v>
      </c>
      <c r="B8" s="51">
        <v>6599.9950077650956</v>
      </c>
      <c r="C8" s="53">
        <v>3150.0034277582217</v>
      </c>
      <c r="D8" s="51">
        <v>7199.9995308506723</v>
      </c>
    </row>
    <row r="9" spans="1:13" x14ac:dyDescent="0.25">
      <c r="A9" s="136">
        <v>43221</v>
      </c>
      <c r="B9" s="51">
        <v>6429.9985565929519</v>
      </c>
      <c r="C9" s="53">
        <v>3400.0052007366126</v>
      </c>
      <c r="D9" s="51">
        <v>7599.9962468053873</v>
      </c>
    </row>
    <row r="10" spans="1:13" x14ac:dyDescent="0.25">
      <c r="A10" s="136">
        <v>43252</v>
      </c>
      <c r="B10" s="51">
        <v>6450.0000542634225</v>
      </c>
      <c r="C10" s="53">
        <v>3400.0052007366126</v>
      </c>
      <c r="D10" s="51">
        <v>7599.9962468053873</v>
      </c>
    </row>
    <row r="11" spans="1:13" x14ac:dyDescent="0.25">
      <c r="A11" s="136">
        <v>43282</v>
      </c>
      <c r="B11" s="51">
        <v>6359.119673638068</v>
      </c>
      <c r="C11" s="53">
        <v>3100.3127533881611</v>
      </c>
      <c r="D11" s="51">
        <v>7479.0260929126789</v>
      </c>
    </row>
    <row r="12" spans="1:13" x14ac:dyDescent="0.25">
      <c r="A12" s="136">
        <v>43313</v>
      </c>
      <c r="B12" s="51">
        <v>6695.4443685962369</v>
      </c>
      <c r="C12" s="53">
        <v>3099.8281392946369</v>
      </c>
      <c r="D12" s="51">
        <v>7476.0352659548889</v>
      </c>
    </row>
    <row r="13" spans="1:13" x14ac:dyDescent="0.25">
      <c r="A13" s="136">
        <v>43344</v>
      </c>
      <c r="B13" s="51">
        <v>6554.3269110763586</v>
      </c>
      <c r="C13" s="53">
        <v>3100.099995981248</v>
      </c>
      <c r="D13" s="51">
        <v>7473.044438997099</v>
      </c>
    </row>
    <row r="14" spans="1:13" x14ac:dyDescent="0.25">
      <c r="A14" s="136">
        <v>43374</v>
      </c>
      <c r="B14" s="51">
        <v>6545.579647309456</v>
      </c>
      <c r="C14" s="53">
        <v>2745.6934354884074</v>
      </c>
      <c r="D14" s="51">
        <v>7470.0653407724776</v>
      </c>
    </row>
    <row r="15" spans="1:13" x14ac:dyDescent="0.25">
      <c r="A15" s="136">
        <v>43405</v>
      </c>
      <c r="B15" s="51">
        <v>6432.3752945147262</v>
      </c>
      <c r="C15" s="53">
        <v>3100.4782313713149</v>
      </c>
      <c r="D15" s="51">
        <v>7467.0745138146895</v>
      </c>
    </row>
    <row r="16" spans="1:13" x14ac:dyDescent="0.25">
      <c r="A16" s="136">
        <v>43435</v>
      </c>
      <c r="B16" s="51">
        <v>6516.6138321805975</v>
      </c>
      <c r="C16" s="53">
        <v>3100.2181945406437</v>
      </c>
      <c r="D16" s="51">
        <v>7464.0836868568995</v>
      </c>
    </row>
    <row r="17" spans="1:4" x14ac:dyDescent="0.25">
      <c r="A17" s="136">
        <v>43466</v>
      </c>
      <c r="B17" s="51">
        <v>6532.0572023298546</v>
      </c>
      <c r="C17" s="53">
        <v>2924.0905211847266</v>
      </c>
      <c r="D17" s="51">
        <v>7461.1045886322781</v>
      </c>
    </row>
    <row r="18" spans="1:4" x14ac:dyDescent="0.25">
      <c r="A18" s="136">
        <v>43497</v>
      </c>
      <c r="B18" s="51">
        <v>6713.2102132443997</v>
      </c>
      <c r="C18" s="53">
        <v>3100.3600328119187</v>
      </c>
      <c r="D18" s="51">
        <v>7458.1137616744882</v>
      </c>
    </row>
    <row r="19" spans="1:4" x14ac:dyDescent="0.25">
      <c r="A19" s="136">
        <v>43525</v>
      </c>
      <c r="B19" s="51">
        <v>8051.8345920638667</v>
      </c>
      <c r="C19" s="53">
        <v>3100.4427718034963</v>
      </c>
      <c r="D19" s="51">
        <v>7455.1346634498668</v>
      </c>
    </row>
    <row r="20" spans="1:4" x14ac:dyDescent="0.25">
      <c r="A20" s="136">
        <v>43556</v>
      </c>
      <c r="B20" s="51">
        <v>6940.639071183843</v>
      </c>
      <c r="C20" s="53">
        <v>3100.0408967015501</v>
      </c>
      <c r="D20" s="51">
        <v>5713.3122294327868</v>
      </c>
    </row>
    <row r="21" spans="1:4" x14ac:dyDescent="0.25">
      <c r="A21" s="136">
        <v>43586</v>
      </c>
      <c r="B21" s="51">
        <v>6325.4763514576789</v>
      </c>
      <c r="C21" s="53">
        <v>3099.9226981421543</v>
      </c>
      <c r="D21" s="51">
        <v>7449.1764670006214</v>
      </c>
    </row>
    <row r="22" spans="1:4" x14ac:dyDescent="0.25">
      <c r="A22" s="136">
        <v>43617</v>
      </c>
      <c r="B22" s="51">
        <v>6208.9619298677817</v>
      </c>
      <c r="C22" s="53">
        <v>3100.0054371337314</v>
      </c>
      <c r="D22" s="51">
        <v>7446.1973687760019</v>
      </c>
    </row>
    <row r="23" spans="1:4" x14ac:dyDescent="0.25">
      <c r="A23" s="136">
        <v>43647</v>
      </c>
      <c r="B23" s="51">
        <v>6164.0643737838209</v>
      </c>
      <c r="C23" s="53">
        <v>3099.9699775659124</v>
      </c>
      <c r="D23" s="51">
        <v>7443.2182705513796</v>
      </c>
    </row>
    <row r="24" spans="1:4" x14ac:dyDescent="0.25">
      <c r="A24" s="136">
        <v>43678</v>
      </c>
      <c r="B24" s="51">
        <v>5615.9929500961007</v>
      </c>
      <c r="C24" s="53">
        <v>2395.092868608117</v>
      </c>
      <c r="D24" s="51">
        <v>7440.2391723267583</v>
      </c>
    </row>
    <row r="25" spans="1:4" x14ac:dyDescent="0.25">
      <c r="A25" s="136">
        <v>43709</v>
      </c>
      <c r="B25" s="51">
        <v>4989.0333622376502</v>
      </c>
      <c r="C25" s="53">
        <v>2984.8327608583095</v>
      </c>
      <c r="D25" s="51">
        <v>7437.2600741021351</v>
      </c>
    </row>
    <row r="26" spans="1:4" x14ac:dyDescent="0.25">
      <c r="A26" s="136">
        <v>43739</v>
      </c>
      <c r="B26" s="51">
        <v>5812.068402300335</v>
      </c>
      <c r="C26" s="53">
        <v>3100.3363931000399</v>
      </c>
      <c r="D26" s="51">
        <v>7434.2927046106824</v>
      </c>
    </row>
    <row r="27" spans="1:4" x14ac:dyDescent="0.25">
      <c r="A27" s="136">
        <v>43770</v>
      </c>
      <c r="B27" s="51">
        <v>5356.0603018565689</v>
      </c>
      <c r="C27" s="53">
        <v>3099.9817974218522</v>
      </c>
      <c r="D27" s="51">
        <v>7431.3136063860602</v>
      </c>
    </row>
    <row r="28" spans="1:4" x14ac:dyDescent="0.25">
      <c r="A28" s="136">
        <v>43800</v>
      </c>
      <c r="B28" s="51">
        <v>6105.5358458745141</v>
      </c>
      <c r="C28" s="53">
        <v>3100.4664115153755</v>
      </c>
      <c r="D28" s="51">
        <v>7428.3462368946075</v>
      </c>
    </row>
    <row r="29" spans="1:4" x14ac:dyDescent="0.25">
      <c r="A29" s="136">
        <v>43831</v>
      </c>
      <c r="B29" s="51">
        <v>5934.1502510768578</v>
      </c>
      <c r="C29" s="53">
        <v>3100.4664115153755</v>
      </c>
      <c r="D29" s="51">
        <v>7425.3788674031521</v>
      </c>
    </row>
    <row r="30" spans="1:4" x14ac:dyDescent="0.25">
      <c r="A30" s="136">
        <v>43862</v>
      </c>
      <c r="B30" s="51">
        <v>5633.4874776299039</v>
      </c>
      <c r="C30" s="53">
        <v>3190.0018202578135</v>
      </c>
      <c r="D30" s="51">
        <v>7422.3997691785316</v>
      </c>
    </row>
    <row r="31" spans="1:4" x14ac:dyDescent="0.25">
      <c r="A31" s="136">
        <v>43891</v>
      </c>
      <c r="B31" s="51">
        <v>4364.0706683408744</v>
      </c>
      <c r="C31" s="53">
        <v>4050.002718566865</v>
      </c>
      <c r="D31" s="51">
        <v>7419.4323996870771</v>
      </c>
    </row>
    <row r="32" spans="1:4" x14ac:dyDescent="0.25">
      <c r="A32" s="136">
        <v>43922</v>
      </c>
      <c r="B32" s="51">
        <v>5524.6350513494772</v>
      </c>
      <c r="C32" s="53">
        <v>3100.4664115153755</v>
      </c>
      <c r="D32" s="51">
        <v>7416.4650301956226</v>
      </c>
    </row>
    <row r="33" spans="1:4" x14ac:dyDescent="0.25">
      <c r="A33" s="136">
        <v>43952</v>
      </c>
      <c r="B33" s="51">
        <v>5718.3771763702325</v>
      </c>
      <c r="C33" s="53">
        <v>3100.4664115153755</v>
      </c>
      <c r="D33" s="51">
        <v>7413.4976607041708</v>
      </c>
    </row>
    <row r="34" spans="1:4" x14ac:dyDescent="0.25">
      <c r="A34" s="136">
        <v>43983</v>
      </c>
      <c r="B34" s="51">
        <v>5604.3371668632808</v>
      </c>
      <c r="C34" s="53">
        <v>3100.4664115153755</v>
      </c>
      <c r="D34" s="51">
        <v>7410.542019945884</v>
      </c>
    </row>
    <row r="35" spans="1:4" x14ac:dyDescent="0.25">
      <c r="A35" s="136">
        <v>44013</v>
      </c>
      <c r="B35" s="51">
        <v>5578.855063482778</v>
      </c>
      <c r="C35" s="53">
        <v>3100.4664115153755</v>
      </c>
      <c r="D35" s="51">
        <v>7407.5746504544304</v>
      </c>
    </row>
    <row r="36" spans="1:4" x14ac:dyDescent="0.25">
      <c r="A36" s="136">
        <v>44044</v>
      </c>
      <c r="B36" s="51">
        <v>5593.9620004102317</v>
      </c>
      <c r="C36" s="53">
        <v>3100.4664115153755</v>
      </c>
      <c r="D36" s="51">
        <v>7404.6072809629759</v>
      </c>
    </row>
    <row r="37" spans="1:4" x14ac:dyDescent="0.25">
      <c r="A37" s="136">
        <v>44075</v>
      </c>
      <c r="B37" s="51">
        <v>5491.5886268206741</v>
      </c>
      <c r="C37" s="53">
        <v>3100.4664115153755</v>
      </c>
      <c r="D37" s="51">
        <v>7401.6516402046909</v>
      </c>
    </row>
    <row r="38" spans="1:4" x14ac:dyDescent="0.25">
      <c r="A38" s="136">
        <v>44105</v>
      </c>
      <c r="B38" s="51">
        <v>5654.9540877179088</v>
      </c>
      <c r="C38" s="53">
        <v>2789.9942555500129</v>
      </c>
      <c r="D38" s="51">
        <v>7398.6959994464041</v>
      </c>
    </row>
    <row r="39" spans="1:4" x14ac:dyDescent="0.25">
      <c r="A39" s="136">
        <v>44136</v>
      </c>
      <c r="B39" s="51">
        <v>6053.5406340789496</v>
      </c>
      <c r="C39" s="53">
        <v>3100.0054371337314</v>
      </c>
      <c r="D39" s="51">
        <v>7395.7286299549505</v>
      </c>
    </row>
    <row r="40" spans="1:4" x14ac:dyDescent="0.25">
      <c r="A40" s="136">
        <v>44166</v>
      </c>
      <c r="B40" s="51">
        <v>5942.8323987363128</v>
      </c>
      <c r="C40" s="53">
        <v>3100.0054371337314</v>
      </c>
      <c r="D40" s="51">
        <v>7392.7729891966637</v>
      </c>
    </row>
    <row r="41" spans="1:4" x14ac:dyDescent="0.25">
      <c r="A41" s="136">
        <v>44197</v>
      </c>
      <c r="B41" s="51">
        <v>5305.768961539171</v>
      </c>
      <c r="C41" s="53">
        <v>3100.0054371337314</v>
      </c>
      <c r="D41" s="51">
        <v>7389.8173484383788</v>
      </c>
    </row>
    <row r="42" spans="1:4" x14ac:dyDescent="0.25">
      <c r="A42" s="136">
        <v>44228</v>
      </c>
      <c r="B42" s="51">
        <v>5335.5704333802532</v>
      </c>
      <c r="C42" s="53">
        <v>3100.0054371337314</v>
      </c>
      <c r="D42" s="51">
        <v>7386.8617076800911</v>
      </c>
    </row>
    <row r="43" spans="1:4" x14ac:dyDescent="0.25">
      <c r="A43" s="136">
        <v>44256</v>
      </c>
      <c r="B43" s="51">
        <v>5309.7627494625212</v>
      </c>
      <c r="C43" s="53">
        <v>3100.0054371337314</v>
      </c>
      <c r="D43" s="51">
        <v>7383.9060669218061</v>
      </c>
    </row>
    <row r="44" spans="1:4" x14ac:dyDescent="0.25">
      <c r="A44" s="136">
        <v>44287</v>
      </c>
      <c r="B44" s="51">
        <v>5295.4480585089932</v>
      </c>
      <c r="C44" s="53">
        <v>3100.0054371337314</v>
      </c>
      <c r="D44" s="51">
        <v>7380.9504261635193</v>
      </c>
    </row>
    <row r="45" spans="1:4" x14ac:dyDescent="0.25">
      <c r="A45" s="136">
        <v>44317</v>
      </c>
      <c r="B45" s="51">
        <v>5704.6051196454209</v>
      </c>
      <c r="C45" s="53">
        <v>3100.0054371337314</v>
      </c>
      <c r="D45" s="51">
        <v>7378.0065141384011</v>
      </c>
    </row>
    <row r="46" spans="1:4" x14ac:dyDescent="0.25">
      <c r="A46" s="136">
        <v>44348</v>
      </c>
      <c r="B46" s="51">
        <v>5660.5106622199601</v>
      </c>
      <c r="C46" s="53">
        <v>2699.9978724259299</v>
      </c>
      <c r="D46" s="51">
        <v>7375.0508733801153</v>
      </c>
    </row>
    <row r="47" spans="1:4" x14ac:dyDescent="0.25">
      <c r="A47" s="136">
        <v>44378</v>
      </c>
      <c r="B47" s="51">
        <v>5340.020034055724</v>
      </c>
      <c r="C47" s="53">
        <v>3349.995390256182</v>
      </c>
      <c r="D47" s="51">
        <v>7372.1069613549971</v>
      </c>
    </row>
    <row r="48" spans="1:4" x14ac:dyDescent="0.25">
      <c r="A48" s="136">
        <v>44409</v>
      </c>
      <c r="B48" s="51">
        <v>5655.9416820141705</v>
      </c>
      <c r="C48" s="53">
        <v>3450.0031913611028</v>
      </c>
      <c r="D48" s="51">
        <v>7369.1513205967103</v>
      </c>
    </row>
    <row r="49" spans="1:4" x14ac:dyDescent="0.25">
      <c r="A49" s="136">
        <v>44440</v>
      </c>
      <c r="B49" s="51">
        <v>5880.1472926350434</v>
      </c>
      <c r="C49" s="53">
        <v>3549.999172610083</v>
      </c>
      <c r="D49" s="51">
        <v>7366.2074085715922</v>
      </c>
    </row>
    <row r="50" spans="1:4" x14ac:dyDescent="0.25">
      <c r="A50" s="136">
        <v>44470</v>
      </c>
      <c r="B50" s="51">
        <v>5786.6080042889816</v>
      </c>
      <c r="C50" s="53">
        <v>3549.999172610083</v>
      </c>
      <c r="D50" s="51">
        <v>7363.2634965464749</v>
      </c>
    </row>
    <row r="51" spans="1:4" x14ac:dyDescent="0.25">
      <c r="A51" s="136">
        <v>44501</v>
      </c>
      <c r="B51" s="51">
        <v>5680.892003850533</v>
      </c>
      <c r="C51" s="53">
        <v>3549.999172610083</v>
      </c>
      <c r="D51" s="51">
        <v>7360.3195845213568</v>
      </c>
    </row>
    <row r="52" spans="1:4" x14ac:dyDescent="0.25">
      <c r="A52" s="136">
        <v>44531</v>
      </c>
      <c r="B52" s="51">
        <v>5261.6202406908387</v>
      </c>
      <c r="C52" s="53">
        <v>3549.999172610083</v>
      </c>
      <c r="D52" s="51">
        <v>7357.3756724962368</v>
      </c>
    </row>
    <row r="53" spans="1:4" x14ac:dyDescent="0.25">
      <c r="A53" s="136">
        <v>44562</v>
      </c>
      <c r="B53" s="51">
        <v>5418.7019972195421</v>
      </c>
      <c r="C53" s="53">
        <v>3549.999172610083</v>
      </c>
      <c r="D53" s="51">
        <v>7354.4317604711205</v>
      </c>
    </row>
    <row r="54" spans="1:4" x14ac:dyDescent="0.25">
      <c r="A54" s="136">
        <v>44593</v>
      </c>
      <c r="B54" s="51">
        <v>5755.059250231433</v>
      </c>
      <c r="C54" s="53">
        <v>3549.999172610083</v>
      </c>
      <c r="D54" s="51">
        <v>7351.4878484460014</v>
      </c>
    </row>
    <row r="55" spans="1:4" x14ac:dyDescent="0.25">
      <c r="A55" s="136">
        <v>44621</v>
      </c>
      <c r="B55" s="51">
        <v>7900.081503661153</v>
      </c>
      <c r="C55" s="53">
        <v>3549.999172610083</v>
      </c>
      <c r="D55" s="51">
        <v>7348.5556651540519</v>
      </c>
    </row>
    <row r="56" spans="1:4" x14ac:dyDescent="0.25">
      <c r="A56" s="136">
        <v>44652</v>
      </c>
      <c r="B56" s="51">
        <v>5747.6577193517469</v>
      </c>
      <c r="C56" s="53">
        <v>3549.999172610083</v>
      </c>
      <c r="D56" s="51">
        <v>7345.6117531289328</v>
      </c>
    </row>
    <row r="57" spans="1:4" x14ac:dyDescent="0.25">
      <c r="A57" s="136">
        <v>44682</v>
      </c>
      <c r="B57" s="51">
        <v>5404.669476064947</v>
      </c>
      <c r="C57" s="53">
        <v>3549.999172610083</v>
      </c>
      <c r="D57" s="51">
        <v>7342.6678411038147</v>
      </c>
    </row>
    <row r="58" spans="1:4" x14ac:dyDescent="0.25">
      <c r="A58" s="136">
        <v>44713</v>
      </c>
      <c r="B58" s="51">
        <v>5401.2834384777589</v>
      </c>
      <c r="C58" s="53">
        <v>3549.999172610083</v>
      </c>
      <c r="D58" s="51">
        <v>7339.7356578118652</v>
      </c>
    </row>
    <row r="59" spans="1:4" x14ac:dyDescent="0.25">
      <c r="A59" s="136">
        <v>44743</v>
      </c>
      <c r="B59" s="51">
        <v>5398.4291824347129</v>
      </c>
      <c r="C59" s="53">
        <v>3549.999172610083</v>
      </c>
      <c r="D59" s="51">
        <v>7336.8034745199147</v>
      </c>
    </row>
    <row r="60" spans="1:4" x14ac:dyDescent="0.25">
      <c r="A60" s="136">
        <v>44774</v>
      </c>
      <c r="B60" s="51">
        <v>5395.422988807627</v>
      </c>
      <c r="C60" s="53">
        <v>3549.999172610083</v>
      </c>
      <c r="D60" s="51">
        <v>7333.8712912279643</v>
      </c>
    </row>
    <row r="61" spans="1:4" x14ac:dyDescent="0.25">
      <c r="A61" s="136">
        <v>44805</v>
      </c>
      <c r="B61" s="51">
        <v>5390.3873431651418</v>
      </c>
      <c r="C61" s="53">
        <v>3549.999172610083</v>
      </c>
      <c r="D61" s="51">
        <v>7330.939107936013</v>
      </c>
    </row>
    <row r="62" spans="1:4" x14ac:dyDescent="0.25">
      <c r="A62" s="136">
        <v>44835</v>
      </c>
      <c r="B62" s="51">
        <v>5387.6307612832652</v>
      </c>
      <c r="C62" s="53">
        <v>3549.999172610083</v>
      </c>
      <c r="D62" s="51">
        <v>7328.0069246440626</v>
      </c>
    </row>
    <row r="63" spans="1:4" x14ac:dyDescent="0.25">
      <c r="A63" s="136">
        <v>44866</v>
      </c>
      <c r="B63" s="51">
        <v>5384.8416213476639</v>
      </c>
      <c r="C63" s="53">
        <v>3549.999172610083</v>
      </c>
      <c r="D63" s="51">
        <v>7325.0747413521121</v>
      </c>
    </row>
    <row r="64" spans="1:4" x14ac:dyDescent="0.25">
      <c r="A64" s="136">
        <v>44896</v>
      </c>
      <c r="B64" s="51">
        <v>5382.193566311531</v>
      </c>
      <c r="C64" s="53">
        <v>3549.999172610083</v>
      </c>
      <c r="D64" s="51">
        <v>7322.1425580601626</v>
      </c>
    </row>
  </sheetData>
  <mergeCells count="4">
    <mergeCell ref="B1:E1"/>
    <mergeCell ref="F1:M1"/>
    <mergeCell ref="B2:E2"/>
    <mergeCell ref="F2:M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="85" zoomScaleNormal="85" workbookViewId="0">
      <selection activeCell="C12" sqref="C12"/>
    </sheetView>
  </sheetViews>
  <sheetFormatPr baseColWidth="10" defaultRowHeight="15" x14ac:dyDescent="0.25"/>
  <cols>
    <col min="1" max="1" width="8.7109375" bestFit="1" customWidth="1"/>
    <col min="2" max="2" width="40.5703125" bestFit="1" customWidth="1"/>
    <col min="3" max="3" width="19.28515625" bestFit="1" customWidth="1"/>
    <col min="4" max="4" width="30" bestFit="1" customWidth="1"/>
    <col min="5" max="6" width="10.85546875" bestFit="1" customWidth="1"/>
    <col min="7" max="7" width="37.5703125" bestFit="1" customWidth="1"/>
    <col min="8" max="8" width="12.5703125" bestFit="1" customWidth="1"/>
    <col min="9" max="9" width="30.5703125" bestFit="1" customWidth="1"/>
    <col min="12" max="12" width="18.42578125" bestFit="1" customWidth="1"/>
    <col min="13" max="13" width="20" bestFit="1" customWidth="1"/>
    <col min="14" max="14" width="14.5703125" bestFit="1" customWidth="1"/>
    <col min="16" max="16" width="18.42578125" bestFit="1" customWidth="1"/>
    <col min="17" max="17" width="20" bestFit="1" customWidth="1"/>
  </cols>
  <sheetData>
    <row r="1" spans="1:6" ht="20.25" customHeight="1" x14ac:dyDescent="0.25">
      <c r="A1" s="173" t="s">
        <v>35</v>
      </c>
      <c r="B1" s="174"/>
      <c r="C1" s="160" t="s">
        <v>88</v>
      </c>
      <c r="D1" s="160"/>
      <c r="E1" s="160"/>
      <c r="F1" s="160"/>
    </row>
    <row r="2" spans="1:6" ht="14.25" customHeight="1" x14ac:dyDescent="0.25">
      <c r="A2" s="175"/>
      <c r="B2" s="176"/>
      <c r="C2" s="160"/>
      <c r="D2" s="160"/>
      <c r="E2" s="160"/>
      <c r="F2" s="160"/>
    </row>
    <row r="3" spans="1:6" s="29" customFormat="1" ht="14.25" customHeight="1" x14ac:dyDescent="0.25">
      <c r="A3" s="138"/>
      <c r="B3" s="138"/>
    </row>
    <row r="4" spans="1:6" x14ac:dyDescent="0.25">
      <c r="A4" s="2" t="s">
        <v>83</v>
      </c>
      <c r="B4" s="71" t="s">
        <v>85</v>
      </c>
      <c r="C4" s="71" t="s">
        <v>79</v>
      </c>
      <c r="D4" s="71" t="s">
        <v>87</v>
      </c>
    </row>
    <row r="5" spans="1:6" x14ac:dyDescent="0.25">
      <c r="A5" s="64">
        <v>42736</v>
      </c>
      <c r="B5" s="62">
        <v>52631989</v>
      </c>
      <c r="C5" s="62">
        <f>B5/30/42/2.1</f>
        <v>19891.152305366588</v>
      </c>
      <c r="D5" s="62"/>
    </row>
    <row r="6" spans="1:6" x14ac:dyDescent="0.25">
      <c r="A6" s="64">
        <v>42767</v>
      </c>
      <c r="B6" s="62">
        <v>48384506</v>
      </c>
      <c r="C6" s="62">
        <f t="shared" ref="C6:C16" si="0">B6/30/42/2.1</f>
        <v>18285.905517762661</v>
      </c>
      <c r="D6" s="62">
        <v>19576.895083910043</v>
      </c>
      <c r="E6" s="63"/>
    </row>
    <row r="7" spans="1:6" x14ac:dyDescent="0.25">
      <c r="A7" s="64">
        <v>42795</v>
      </c>
      <c r="B7" s="62">
        <v>53136185</v>
      </c>
      <c r="C7" s="62">
        <f t="shared" si="0"/>
        <v>20081.702569916855</v>
      </c>
      <c r="D7" s="62">
        <v>19468.39685474709</v>
      </c>
      <c r="E7" s="63"/>
    </row>
    <row r="8" spans="1:6" x14ac:dyDescent="0.25">
      <c r="A8" s="64">
        <v>42826</v>
      </c>
      <c r="B8" s="62">
        <v>53177275</v>
      </c>
      <c r="C8" s="62">
        <f t="shared" si="0"/>
        <v>20097.231670445955</v>
      </c>
      <c r="D8" s="62">
        <v>20140.609912948912</v>
      </c>
      <c r="E8" s="63"/>
    </row>
    <row r="9" spans="1:6" x14ac:dyDescent="0.25">
      <c r="A9" s="64">
        <v>42856</v>
      </c>
      <c r="B9" s="62">
        <v>42888272</v>
      </c>
      <c r="C9" s="62">
        <f t="shared" si="0"/>
        <v>16208.719576719577</v>
      </c>
      <c r="D9" s="62">
        <v>15189.112284298721</v>
      </c>
      <c r="E9" s="63"/>
    </row>
    <row r="10" spans="1:6" x14ac:dyDescent="0.25">
      <c r="A10" s="64">
        <v>42887</v>
      </c>
      <c r="B10" s="62">
        <v>42838911</v>
      </c>
      <c r="C10" s="62">
        <f t="shared" si="0"/>
        <v>16190.06462585034</v>
      </c>
      <c r="D10" s="62">
        <v>16561.603111746532</v>
      </c>
      <c r="E10" s="63"/>
    </row>
    <row r="11" spans="1:6" x14ac:dyDescent="0.25">
      <c r="A11" s="64">
        <v>42917</v>
      </c>
      <c r="B11" s="62">
        <v>44687154</v>
      </c>
      <c r="C11" s="62">
        <f t="shared" si="0"/>
        <v>16888.569160997733</v>
      </c>
      <c r="D11" s="62">
        <v>15599.852874434462</v>
      </c>
      <c r="E11" s="63"/>
    </row>
    <row r="12" spans="1:6" x14ac:dyDescent="0.25">
      <c r="A12" s="64">
        <v>42948</v>
      </c>
      <c r="B12" s="62">
        <v>39503116</v>
      </c>
      <c r="C12" s="62">
        <f t="shared" si="0"/>
        <v>14929.371126228269</v>
      </c>
      <c r="D12" s="62">
        <v>15642.66399085931</v>
      </c>
      <c r="E12" s="63"/>
    </row>
    <row r="13" spans="1:6" x14ac:dyDescent="0.25">
      <c r="A13" s="64">
        <v>42979</v>
      </c>
      <c r="B13" s="62">
        <v>36335506</v>
      </c>
      <c r="C13" s="62">
        <f t="shared" si="0"/>
        <v>13732.239606953894</v>
      </c>
      <c r="D13" s="62">
        <v>14925.619487709648</v>
      </c>
      <c r="E13" s="63"/>
    </row>
    <row r="14" spans="1:6" x14ac:dyDescent="0.25">
      <c r="A14" s="64">
        <v>43009</v>
      </c>
      <c r="B14" s="62">
        <v>42216852</v>
      </c>
      <c r="C14" s="62">
        <f t="shared" si="0"/>
        <v>15954.970521541949</v>
      </c>
      <c r="D14" s="62">
        <v>15851.957662025919</v>
      </c>
      <c r="E14" s="63"/>
    </row>
    <row r="15" spans="1:6" x14ac:dyDescent="0.25">
      <c r="A15" s="64">
        <v>43040</v>
      </c>
      <c r="B15" s="62">
        <v>38393623</v>
      </c>
      <c r="C15" s="62">
        <f t="shared" si="0"/>
        <v>14510.061602418746</v>
      </c>
      <c r="D15" s="62">
        <v>14262.295477077218</v>
      </c>
      <c r="E15" s="63"/>
    </row>
    <row r="16" spans="1:6" x14ac:dyDescent="0.25">
      <c r="A16" s="64">
        <v>43070</v>
      </c>
      <c r="B16" s="62">
        <v>43531735</v>
      </c>
      <c r="C16" s="62">
        <f t="shared" si="0"/>
        <v>16451.902872260012</v>
      </c>
      <c r="D16" s="62">
        <v>16174.552042364336</v>
      </c>
      <c r="E16" s="63"/>
    </row>
    <row r="20" spans="1:9" x14ac:dyDescent="0.25">
      <c r="A20" s="2" t="s">
        <v>83</v>
      </c>
      <c r="B20" s="71" t="s">
        <v>86</v>
      </c>
      <c r="C20" s="71" t="s">
        <v>80</v>
      </c>
      <c r="D20" s="71" t="s">
        <v>81</v>
      </c>
    </row>
    <row r="21" spans="1:9" x14ac:dyDescent="0.25">
      <c r="A21" s="64">
        <v>43101</v>
      </c>
      <c r="B21" s="65">
        <v>45046266</v>
      </c>
      <c r="C21" s="62">
        <f>B21/30/42/2.1</f>
        <v>17024.287981859408</v>
      </c>
      <c r="D21" s="62"/>
    </row>
    <row r="22" spans="1:9" x14ac:dyDescent="0.25">
      <c r="A22" s="64">
        <v>43132</v>
      </c>
      <c r="B22" s="65">
        <v>38651493</v>
      </c>
      <c r="C22" s="62">
        <f t="shared" ref="C22:C38" si="1">B22/30/42/2.1</f>
        <v>14607.518140589569</v>
      </c>
      <c r="D22" s="62"/>
    </row>
    <row r="23" spans="1:9" x14ac:dyDescent="0.25">
      <c r="A23" s="64">
        <v>43160</v>
      </c>
      <c r="B23" s="65">
        <v>42235891</v>
      </c>
      <c r="C23" s="62">
        <f t="shared" si="1"/>
        <v>15962.165910808768</v>
      </c>
      <c r="D23" s="62">
        <v>18605.998771376595</v>
      </c>
    </row>
    <row r="24" spans="1:9" x14ac:dyDescent="0.25">
      <c r="A24" s="64">
        <v>43191</v>
      </c>
      <c r="B24" s="65">
        <v>40602306</v>
      </c>
      <c r="C24" s="62">
        <f t="shared" si="1"/>
        <v>15344.786848072561</v>
      </c>
      <c r="D24" s="62">
        <v>18584.000815138799</v>
      </c>
      <c r="I24" s="62"/>
    </row>
    <row r="25" spans="1:9" x14ac:dyDescent="0.25">
      <c r="A25" s="64">
        <v>43221</v>
      </c>
      <c r="B25" s="65">
        <v>43632622</v>
      </c>
      <c r="C25" s="62">
        <f t="shared" si="1"/>
        <v>16490.030990173847</v>
      </c>
      <c r="D25" s="62">
        <v>19053.993841156131</v>
      </c>
      <c r="I25" s="62"/>
    </row>
    <row r="26" spans="1:9" x14ac:dyDescent="0.25">
      <c r="A26" s="64">
        <v>43252</v>
      </c>
      <c r="B26" s="65">
        <v>41842625</v>
      </c>
      <c r="C26" s="62">
        <f t="shared" si="1"/>
        <v>15813.539304610735</v>
      </c>
      <c r="D26" s="62">
        <v>19083.012373980866</v>
      </c>
      <c r="I26" s="62"/>
    </row>
    <row r="27" spans="1:9" x14ac:dyDescent="0.25">
      <c r="A27" s="64">
        <v>43282</v>
      </c>
      <c r="B27" s="66">
        <v>37807108</v>
      </c>
      <c r="C27" s="62">
        <f t="shared" si="1"/>
        <v>14288.40060468632</v>
      </c>
      <c r="D27" s="62">
        <v>17573.45192190267</v>
      </c>
    </row>
    <row r="28" spans="1:9" x14ac:dyDescent="0.25">
      <c r="A28" s="64">
        <v>43313</v>
      </c>
      <c r="B28" s="66">
        <v>37725094</v>
      </c>
      <c r="C28" s="62">
        <f t="shared" si="1"/>
        <v>14257.405139833711</v>
      </c>
      <c r="D28" s="62">
        <v>17901.316632561397</v>
      </c>
    </row>
    <row r="29" spans="1:9" x14ac:dyDescent="0.25">
      <c r="A29" s="64">
        <v>43344</v>
      </c>
      <c r="B29" s="66">
        <v>37041255</v>
      </c>
      <c r="C29" s="62">
        <f t="shared" si="1"/>
        <v>13998.962585034013</v>
      </c>
      <c r="D29" s="62">
        <v>17733.469603592515</v>
      </c>
    </row>
    <row r="30" spans="1:9" x14ac:dyDescent="0.25">
      <c r="A30" s="64">
        <v>43374</v>
      </c>
      <c r="B30" s="66">
        <v>37350812</v>
      </c>
      <c r="C30" s="62">
        <f t="shared" si="1"/>
        <v>14115.95313681028</v>
      </c>
      <c r="D30" s="62">
        <v>17360.336572425331</v>
      </c>
    </row>
    <row r="31" spans="1:9" x14ac:dyDescent="0.25">
      <c r="A31" s="64">
        <v>43405</v>
      </c>
      <c r="B31" s="66">
        <v>36707719</v>
      </c>
      <c r="C31" s="62">
        <f t="shared" si="1"/>
        <v>13872.909674981101</v>
      </c>
      <c r="D31" s="62">
        <v>17592.931103824019</v>
      </c>
    </row>
    <row r="32" spans="1:9" x14ac:dyDescent="0.25">
      <c r="A32" s="64">
        <v>43435</v>
      </c>
      <c r="B32" s="66">
        <v>38097606</v>
      </c>
      <c r="C32" s="62">
        <f t="shared" si="1"/>
        <v>14398.188208616779</v>
      </c>
      <c r="D32" s="62">
        <v>17664.925144455454</v>
      </c>
    </row>
    <row r="33" spans="1:4" x14ac:dyDescent="0.25">
      <c r="A33" s="64">
        <v>43466</v>
      </c>
      <c r="B33" s="67">
        <v>36973629</v>
      </c>
      <c r="C33" s="62">
        <f t="shared" si="1"/>
        <v>13973.404761904761</v>
      </c>
      <c r="D33" s="62">
        <v>17501.245219685083</v>
      </c>
    </row>
    <row r="34" spans="1:4" x14ac:dyDescent="0.25">
      <c r="A34" s="64">
        <v>43497</v>
      </c>
      <c r="B34" s="67">
        <v>33861345</v>
      </c>
      <c r="C34" s="62">
        <f t="shared" si="1"/>
        <v>12797.182539682539</v>
      </c>
      <c r="D34" s="62">
        <v>17851.685029128643</v>
      </c>
    </row>
    <row r="35" spans="1:4" x14ac:dyDescent="0.25">
      <c r="A35" s="64">
        <v>43525</v>
      </c>
      <c r="B35" s="67">
        <v>38102949</v>
      </c>
      <c r="C35" s="62">
        <f t="shared" si="1"/>
        <v>14400.207482993197</v>
      </c>
      <c r="D35" s="62">
        <v>19181.402812712819</v>
      </c>
    </row>
    <row r="36" spans="1:4" x14ac:dyDescent="0.25">
      <c r="A36" s="64">
        <v>43556</v>
      </c>
      <c r="B36" s="67">
        <v>32700688</v>
      </c>
      <c r="C36" s="62">
        <f t="shared" si="1"/>
        <v>12358.536659108087</v>
      </c>
      <c r="D36" s="62">
        <v>16323.986259559304</v>
      </c>
    </row>
    <row r="37" spans="1:4" x14ac:dyDescent="0.25">
      <c r="A37" s="64">
        <v>43586</v>
      </c>
      <c r="B37" s="67">
        <v>38374703</v>
      </c>
      <c r="C37" s="62">
        <f t="shared" si="1"/>
        <v>14502.9111866969</v>
      </c>
      <c r="D37" s="62">
        <v>17438.571069454407</v>
      </c>
    </row>
    <row r="38" spans="1:4" x14ac:dyDescent="0.25">
      <c r="A38" s="64">
        <v>43617</v>
      </c>
      <c r="B38" s="67">
        <v>36776786</v>
      </c>
      <c r="C38" s="62">
        <f t="shared" si="1"/>
        <v>13899.01209372638</v>
      </c>
      <c r="D38" s="62">
        <v>17320.165312582594</v>
      </c>
    </row>
    <row r="39" spans="1:4" x14ac:dyDescent="0.25">
      <c r="D39" s="62"/>
    </row>
    <row r="41" spans="1:4" x14ac:dyDescent="0.25">
      <c r="A41" s="172" t="s">
        <v>84</v>
      </c>
      <c r="B41" s="172"/>
      <c r="C41" s="172"/>
      <c r="D41" s="172"/>
    </row>
    <row r="42" spans="1:4" x14ac:dyDescent="0.25">
      <c r="A42" s="2" t="s">
        <v>83</v>
      </c>
      <c r="B42" s="2" t="s">
        <v>77</v>
      </c>
      <c r="C42" s="2" t="s">
        <v>78</v>
      </c>
      <c r="D42" s="2" t="s">
        <v>82</v>
      </c>
    </row>
    <row r="43" spans="1:4" x14ac:dyDescent="0.25">
      <c r="A43" s="64">
        <v>43101</v>
      </c>
      <c r="B43" s="23">
        <v>41982061</v>
      </c>
      <c r="C43" s="23">
        <v>2466330</v>
      </c>
      <c r="D43" s="23">
        <f>SUM(B43:C43)</f>
        <v>44448391</v>
      </c>
    </row>
    <row r="44" spans="1:4" x14ac:dyDescent="0.25">
      <c r="A44" s="64">
        <v>43132</v>
      </c>
      <c r="B44" s="23">
        <v>35376502</v>
      </c>
      <c r="C44" s="23">
        <v>2166867</v>
      </c>
      <c r="D44" s="23">
        <f t="shared" ref="D44:D54" si="2">SUM(B44:C44)</f>
        <v>37543369</v>
      </c>
    </row>
    <row r="45" spans="1:4" x14ac:dyDescent="0.25">
      <c r="A45" s="64">
        <v>43160</v>
      </c>
      <c r="B45" s="23">
        <v>38664709</v>
      </c>
      <c r="C45" s="23">
        <v>2439718</v>
      </c>
      <c r="D45" s="23">
        <f t="shared" si="2"/>
        <v>41104427</v>
      </c>
    </row>
    <row r="46" spans="1:4" x14ac:dyDescent="0.25">
      <c r="A46" s="64">
        <v>43191</v>
      </c>
      <c r="B46" s="23">
        <v>35774954</v>
      </c>
      <c r="C46" s="23">
        <v>2385719</v>
      </c>
      <c r="D46" s="23">
        <f t="shared" si="2"/>
        <v>38160673</v>
      </c>
    </row>
    <row r="47" spans="1:4" x14ac:dyDescent="0.25">
      <c r="A47" s="64">
        <v>43221</v>
      </c>
      <c r="B47" s="23">
        <v>38783749</v>
      </c>
      <c r="C47" s="23">
        <v>2537781</v>
      </c>
      <c r="D47" s="23">
        <f t="shared" si="2"/>
        <v>41321530</v>
      </c>
    </row>
    <row r="48" spans="1:4" x14ac:dyDescent="0.25">
      <c r="A48" s="64">
        <v>43252</v>
      </c>
      <c r="B48" s="23">
        <v>38853273</v>
      </c>
      <c r="C48" s="23">
        <v>2381589</v>
      </c>
      <c r="D48" s="23">
        <f t="shared" si="2"/>
        <v>41234862</v>
      </c>
    </row>
    <row r="49" spans="1:4" x14ac:dyDescent="0.25">
      <c r="A49" s="64">
        <v>43282</v>
      </c>
      <c r="B49" s="23">
        <v>37786126</v>
      </c>
      <c r="C49" s="1">
        <v>0</v>
      </c>
      <c r="D49" s="23">
        <f t="shared" si="2"/>
        <v>37786126</v>
      </c>
    </row>
    <row r="50" spans="1:4" x14ac:dyDescent="0.25">
      <c r="A50" s="64">
        <v>43313</v>
      </c>
      <c r="B50" s="23">
        <v>37357576</v>
      </c>
      <c r="C50" s="1">
        <v>0</v>
      </c>
      <c r="D50" s="23">
        <f>SUM(B50:C50)</f>
        <v>37357576</v>
      </c>
    </row>
    <row r="51" spans="1:4" x14ac:dyDescent="0.25">
      <c r="A51" s="64">
        <v>43344</v>
      </c>
      <c r="B51" s="23">
        <v>36582714</v>
      </c>
      <c r="C51" s="1">
        <v>0</v>
      </c>
      <c r="D51" s="23">
        <f t="shared" si="2"/>
        <v>36582714</v>
      </c>
    </row>
    <row r="52" spans="1:4" x14ac:dyDescent="0.25">
      <c r="A52" s="64">
        <v>43374</v>
      </c>
      <c r="B52" s="23">
        <v>36989886</v>
      </c>
      <c r="C52" s="1">
        <v>0</v>
      </c>
      <c r="D52" s="23">
        <f t="shared" si="2"/>
        <v>36989886</v>
      </c>
    </row>
    <row r="53" spans="1:4" x14ac:dyDescent="0.25">
      <c r="A53" s="64">
        <v>43405</v>
      </c>
      <c r="B53" s="23">
        <v>36450152</v>
      </c>
      <c r="C53" s="1">
        <v>0</v>
      </c>
      <c r="D53" s="23">
        <f t="shared" si="2"/>
        <v>36450152</v>
      </c>
    </row>
    <row r="54" spans="1:4" x14ac:dyDescent="0.25">
      <c r="A54" s="64">
        <v>43435</v>
      </c>
      <c r="B54" s="23">
        <v>35683390</v>
      </c>
      <c r="C54" s="1">
        <v>1064440</v>
      </c>
      <c r="D54" s="23">
        <f t="shared" si="2"/>
        <v>36747830</v>
      </c>
    </row>
    <row r="56" spans="1:4" x14ac:dyDescent="0.25">
      <c r="A56" s="172" t="s">
        <v>48</v>
      </c>
      <c r="B56" s="172"/>
      <c r="C56" s="172"/>
      <c r="D56" s="172"/>
    </row>
    <row r="57" spans="1:4" x14ac:dyDescent="0.25">
      <c r="A57" s="2" t="s">
        <v>83</v>
      </c>
      <c r="B57" s="11" t="s">
        <v>77</v>
      </c>
      <c r="C57" s="11" t="s">
        <v>78</v>
      </c>
      <c r="D57" s="2" t="s">
        <v>82</v>
      </c>
    </row>
    <row r="58" spans="1:4" x14ac:dyDescent="0.25">
      <c r="A58" s="64">
        <v>43101</v>
      </c>
      <c r="B58" s="22">
        <f t="shared" ref="B58:C69" si="3">B43/30/42/2.1</f>
        <v>15866.236205593348</v>
      </c>
      <c r="C58" s="22">
        <f t="shared" si="3"/>
        <v>932.09750566893422</v>
      </c>
      <c r="D58" s="22">
        <v>16798.333711262283</v>
      </c>
    </row>
    <row r="59" spans="1:4" x14ac:dyDescent="0.25">
      <c r="A59" s="64">
        <v>43132</v>
      </c>
      <c r="B59" s="22">
        <f t="shared" si="3"/>
        <v>13369.804232804234</v>
      </c>
      <c r="C59" s="22">
        <f t="shared" si="3"/>
        <v>818.9217687074829</v>
      </c>
      <c r="D59" s="22">
        <v>14188.726001511715</v>
      </c>
    </row>
    <row r="60" spans="1:4" x14ac:dyDescent="0.25">
      <c r="A60" s="64">
        <v>43160</v>
      </c>
      <c r="B60" s="22">
        <f t="shared" si="3"/>
        <v>14612.512849584278</v>
      </c>
      <c r="C60" s="22">
        <f t="shared" si="3"/>
        <v>922.04006046863185</v>
      </c>
      <c r="D60" s="22">
        <v>15534.552910052909</v>
      </c>
    </row>
    <row r="61" spans="1:4" x14ac:dyDescent="0.25">
      <c r="A61" s="64">
        <v>43191</v>
      </c>
      <c r="B61" s="22">
        <f t="shared" si="3"/>
        <v>13520.390778533634</v>
      </c>
      <c r="C61" s="22">
        <f t="shared" si="3"/>
        <v>901.63227513227503</v>
      </c>
      <c r="D61" s="22">
        <v>14422.023053665911</v>
      </c>
    </row>
    <row r="62" spans="1:4" x14ac:dyDescent="0.25">
      <c r="A62" s="64">
        <v>43221</v>
      </c>
      <c r="B62" s="22">
        <f t="shared" si="3"/>
        <v>14657.501511715796</v>
      </c>
      <c r="C62" s="22">
        <f t="shared" si="3"/>
        <v>959.10090702947844</v>
      </c>
      <c r="D62" s="22">
        <v>15616.602418745273</v>
      </c>
    </row>
    <row r="63" spans="1:4" x14ac:dyDescent="0.25">
      <c r="A63" s="64">
        <v>43252</v>
      </c>
      <c r="B63" s="22">
        <f t="shared" si="3"/>
        <v>14683.77664399093</v>
      </c>
      <c r="C63" s="22">
        <f t="shared" si="3"/>
        <v>900.07142857142856</v>
      </c>
      <c r="D63" s="22">
        <v>15583.848072562358</v>
      </c>
    </row>
    <row r="64" spans="1:4" x14ac:dyDescent="0.25">
      <c r="A64" s="64">
        <v>43282</v>
      </c>
      <c r="B64" s="22">
        <f t="shared" si="3"/>
        <v>14280.4708994709</v>
      </c>
      <c r="C64" s="22">
        <f t="shared" si="3"/>
        <v>0</v>
      </c>
      <c r="D64" s="22">
        <v>14280.4708994709</v>
      </c>
    </row>
    <row r="65" spans="1:4" x14ac:dyDescent="0.25">
      <c r="A65" s="64">
        <v>43313</v>
      </c>
      <c r="B65" s="22">
        <f t="shared" si="3"/>
        <v>14118.509448223735</v>
      </c>
      <c r="C65" s="22">
        <f t="shared" si="3"/>
        <v>0</v>
      </c>
      <c r="D65" s="22">
        <v>14118.509448223735</v>
      </c>
    </row>
    <row r="66" spans="1:4" x14ac:dyDescent="0.25">
      <c r="A66" s="64">
        <v>43344</v>
      </c>
      <c r="B66" s="22">
        <f t="shared" si="3"/>
        <v>13825.666666666666</v>
      </c>
      <c r="C66" s="22">
        <f t="shared" si="3"/>
        <v>0</v>
      </c>
      <c r="D66" s="22">
        <v>13825.666666666666</v>
      </c>
    </row>
    <row r="67" spans="1:4" x14ac:dyDescent="0.25">
      <c r="A67" s="64">
        <v>43374</v>
      </c>
      <c r="B67" s="22">
        <f t="shared" si="3"/>
        <v>13979.548752834466</v>
      </c>
      <c r="C67" s="22">
        <f t="shared" si="3"/>
        <v>0</v>
      </c>
      <c r="D67" s="22">
        <v>13979.548752834466</v>
      </c>
    </row>
    <row r="68" spans="1:4" x14ac:dyDescent="0.25">
      <c r="A68" s="64">
        <v>43405</v>
      </c>
      <c r="B68" s="22">
        <f t="shared" si="3"/>
        <v>13775.567649281935</v>
      </c>
      <c r="C68" s="22">
        <f t="shared" si="3"/>
        <v>0</v>
      </c>
      <c r="D68" s="22">
        <v>13775.567649281935</v>
      </c>
    </row>
    <row r="69" spans="1:4" x14ac:dyDescent="0.25">
      <c r="A69" s="64">
        <v>43435</v>
      </c>
      <c r="B69" s="22">
        <f t="shared" si="3"/>
        <v>13485.786092214663</v>
      </c>
      <c r="C69" s="22">
        <f t="shared" si="3"/>
        <v>402.28269085411944</v>
      </c>
      <c r="D69" s="22">
        <v>13888.068783068782</v>
      </c>
    </row>
  </sheetData>
  <mergeCells count="4">
    <mergeCell ref="A41:D41"/>
    <mergeCell ref="A56:D56"/>
    <mergeCell ref="A1:B2"/>
    <mergeCell ref="C1:F2"/>
  </mergeCells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2" sqref="B12"/>
    </sheetView>
  </sheetViews>
  <sheetFormatPr baseColWidth="10" defaultRowHeight="15" x14ac:dyDescent="0.25"/>
  <sheetData>
    <row r="1" spans="1:6" ht="20.25" customHeight="1" x14ac:dyDescent="0.25">
      <c r="A1" s="177" t="s">
        <v>35</v>
      </c>
      <c r="B1" s="178"/>
      <c r="C1" s="160" t="s">
        <v>88</v>
      </c>
      <c r="D1" s="160"/>
      <c r="E1" s="160"/>
      <c r="F1" s="160"/>
    </row>
    <row r="2" spans="1:6" ht="14.25" customHeight="1" x14ac:dyDescent="0.25">
      <c r="A2" s="33" t="s">
        <v>47</v>
      </c>
      <c r="B2" s="33" t="s">
        <v>48</v>
      </c>
      <c r="C2" s="160"/>
      <c r="D2" s="160"/>
      <c r="E2" s="160"/>
      <c r="F2" s="160"/>
    </row>
    <row r="4" spans="1:6" x14ac:dyDescent="0.25">
      <c r="A4" s="69" t="s">
        <v>33</v>
      </c>
      <c r="B4" s="2" t="s">
        <v>40</v>
      </c>
    </row>
    <row r="5" spans="1:6" x14ac:dyDescent="0.25">
      <c r="A5" s="69">
        <v>2005</v>
      </c>
      <c r="B5" s="31">
        <v>21737.34950918196</v>
      </c>
    </row>
    <row r="6" spans="1:6" x14ac:dyDescent="0.25">
      <c r="A6" s="69">
        <v>2006</v>
      </c>
      <c r="B6" s="31">
        <v>22075.851279738992</v>
      </c>
    </row>
    <row r="7" spans="1:6" x14ac:dyDescent="0.25">
      <c r="A7" s="69">
        <v>2007</v>
      </c>
      <c r="B7" s="31">
        <v>21483.259525535974</v>
      </c>
    </row>
    <row r="8" spans="1:6" x14ac:dyDescent="0.25">
      <c r="A8" s="69">
        <v>2008</v>
      </c>
      <c r="B8" s="31">
        <v>20265.101304639356</v>
      </c>
    </row>
    <row r="9" spans="1:6" x14ac:dyDescent="0.25">
      <c r="A9" s="69">
        <v>2009</v>
      </c>
      <c r="B9" s="31">
        <v>20108.50125381141</v>
      </c>
    </row>
    <row r="10" spans="1:6" x14ac:dyDescent="0.25">
      <c r="A10" s="69">
        <v>2010</v>
      </c>
      <c r="B10" s="31">
        <v>19230.400593537415</v>
      </c>
    </row>
    <row r="11" spans="1:6" x14ac:dyDescent="0.25">
      <c r="A11" s="69">
        <v>2011</v>
      </c>
      <c r="B11" s="31">
        <v>19120.332224206348</v>
      </c>
    </row>
    <row r="12" spans="1:6" x14ac:dyDescent="0.25">
      <c r="A12" s="69">
        <v>2012</v>
      </c>
      <c r="B12" s="31">
        <v>17642.150158635679</v>
      </c>
    </row>
    <row r="13" spans="1:6" x14ac:dyDescent="0.25">
      <c r="A13" s="69">
        <v>2013</v>
      </c>
      <c r="B13" s="31">
        <v>17510.406227198284</v>
      </c>
    </row>
    <row r="14" spans="1:6" x14ac:dyDescent="0.25">
      <c r="A14" s="69">
        <v>2014</v>
      </c>
      <c r="B14" s="31">
        <v>17964.228006550769</v>
      </c>
    </row>
    <row r="15" spans="1:6" x14ac:dyDescent="0.25">
      <c r="A15" s="69">
        <v>2015</v>
      </c>
      <c r="B15" s="31">
        <v>18536.182283541191</v>
      </c>
    </row>
    <row r="16" spans="1:6" x14ac:dyDescent="0.25">
      <c r="A16" s="69">
        <v>2016</v>
      </c>
      <c r="B16" s="31">
        <v>19144.179159517509</v>
      </c>
    </row>
    <row r="17" spans="1:2" x14ac:dyDescent="0.25">
      <c r="A17" s="69">
        <v>2017</v>
      </c>
      <c r="B17" s="31">
        <v>19242.098870244394</v>
      </c>
    </row>
  </sheetData>
  <mergeCells count="2">
    <mergeCell ref="C1:F2"/>
    <mergeCell ref="A1:B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6" sqref="B6"/>
    </sheetView>
  </sheetViews>
  <sheetFormatPr baseColWidth="10" defaultRowHeight="15" x14ac:dyDescent="0.25"/>
  <cols>
    <col min="2" max="2" width="30.28515625" bestFit="1" customWidth="1"/>
    <col min="3" max="3" width="8.42578125" bestFit="1" customWidth="1"/>
    <col min="4" max="4" width="15.28515625" bestFit="1" customWidth="1"/>
    <col min="5" max="5" width="6.42578125" bestFit="1" customWidth="1"/>
  </cols>
  <sheetData>
    <row r="1" spans="1:6" ht="20.25" customHeight="1" x14ac:dyDescent="0.25">
      <c r="A1" s="177" t="s">
        <v>35</v>
      </c>
      <c r="B1" s="178"/>
      <c r="C1" s="160" t="s">
        <v>88</v>
      </c>
      <c r="D1" s="160"/>
      <c r="E1" s="160"/>
      <c r="F1" s="160"/>
    </row>
    <row r="2" spans="1:6" ht="14.25" customHeight="1" x14ac:dyDescent="0.25">
      <c r="A2" s="33" t="s">
        <v>47</v>
      </c>
      <c r="B2" s="33" t="s">
        <v>48</v>
      </c>
      <c r="C2" s="160"/>
      <c r="D2" s="160"/>
      <c r="E2" s="160"/>
      <c r="F2" s="160"/>
    </row>
    <row r="4" spans="1:6" x14ac:dyDescent="0.25">
      <c r="A4" s="1"/>
      <c r="B4" s="2" t="s">
        <v>89</v>
      </c>
      <c r="C4" s="2" t="s">
        <v>90</v>
      </c>
      <c r="D4" s="2" t="s">
        <v>91</v>
      </c>
      <c r="E4" s="2" t="s">
        <v>92</v>
      </c>
    </row>
    <row r="5" spans="1:6" x14ac:dyDescent="0.25">
      <c r="A5" s="2">
        <v>2010</v>
      </c>
      <c r="B5" s="21">
        <v>16367.920980410685</v>
      </c>
      <c r="C5" s="21">
        <v>2806.0458090828924</v>
      </c>
      <c r="D5" s="21">
        <v>0</v>
      </c>
      <c r="E5" s="21">
        <v>56.433039682539679</v>
      </c>
    </row>
    <row r="6" spans="1:6" x14ac:dyDescent="0.25">
      <c r="A6" s="2">
        <v>2011</v>
      </c>
      <c r="B6" s="21">
        <v>16024.702882653064</v>
      </c>
      <c r="C6" s="21">
        <v>2836.610984189972</v>
      </c>
      <c r="D6" s="21">
        <v>192.86445798689849</v>
      </c>
      <c r="E6" s="21">
        <v>66.153692460317458</v>
      </c>
    </row>
    <row r="7" spans="1:6" x14ac:dyDescent="0.25">
      <c r="A7" s="2">
        <v>2012</v>
      </c>
      <c r="B7" s="21">
        <v>14479.721893738975</v>
      </c>
      <c r="C7" s="21">
        <v>2708.7216345427059</v>
      </c>
      <c r="D7" s="21">
        <v>365.32901329050134</v>
      </c>
      <c r="E7" s="21">
        <v>88.377617063492082</v>
      </c>
    </row>
    <row r="8" spans="1:6" x14ac:dyDescent="0.25">
      <c r="A8" s="2">
        <v>2013</v>
      </c>
      <c r="B8" s="21">
        <v>13920.228018077602</v>
      </c>
      <c r="C8" s="21">
        <v>3160.3456109851345</v>
      </c>
      <c r="D8" s="21">
        <v>316.65172115142349</v>
      </c>
      <c r="E8" s="21">
        <v>113.18087698412698</v>
      </c>
    </row>
    <row r="9" spans="1:6" x14ac:dyDescent="0.25">
      <c r="A9" s="2">
        <v>2014</v>
      </c>
      <c r="B9" s="21">
        <v>13802.165790186446</v>
      </c>
      <c r="C9" s="21">
        <v>3562.2736898463086</v>
      </c>
      <c r="D9" s="21">
        <v>444.8649193751574</v>
      </c>
      <c r="E9" s="21">
        <v>154.92360714285715</v>
      </c>
    </row>
    <row r="10" spans="1:6" x14ac:dyDescent="0.25">
      <c r="A10" s="2">
        <v>2015</v>
      </c>
      <c r="B10" s="21">
        <v>13790.877425359031</v>
      </c>
      <c r="C10" s="21">
        <v>4059.4994633408919</v>
      </c>
      <c r="D10" s="21">
        <v>485.19240079365073</v>
      </c>
      <c r="E10" s="21">
        <v>200.61299404761908</v>
      </c>
    </row>
    <row r="11" spans="1:6" x14ac:dyDescent="0.25">
      <c r="A11" s="2">
        <v>2016</v>
      </c>
      <c r="B11" s="21">
        <v>13707.671658478204</v>
      </c>
      <c r="C11" s="21">
        <v>4435.1588369236579</v>
      </c>
      <c r="D11" s="21">
        <v>744.2290536029227</v>
      </c>
      <c r="E11" s="21">
        <v>257.11984325396833</v>
      </c>
    </row>
    <row r="12" spans="1:6" x14ac:dyDescent="0.25">
      <c r="A12" s="2">
        <v>2017</v>
      </c>
      <c r="B12" s="21">
        <v>12767.743030675234</v>
      </c>
      <c r="C12" s="21">
        <v>4474.5185893801963</v>
      </c>
      <c r="D12" s="21">
        <v>1687.8655517762661</v>
      </c>
      <c r="E12" s="21">
        <v>311.9716984126984</v>
      </c>
    </row>
    <row r="15" spans="1:6" x14ac:dyDescent="0.25">
      <c r="A15" s="1"/>
      <c r="B15" s="72" t="s">
        <v>93</v>
      </c>
      <c r="C15" s="72" t="s">
        <v>94</v>
      </c>
      <c r="D15" s="72" t="s">
        <v>95</v>
      </c>
      <c r="E15" s="72" t="s">
        <v>96</v>
      </c>
      <c r="F15" s="72" t="s">
        <v>42</v>
      </c>
    </row>
    <row r="16" spans="1:6" x14ac:dyDescent="0.25">
      <c r="A16" s="2">
        <v>2010</v>
      </c>
      <c r="B16" s="21">
        <v>13353.413276832956</v>
      </c>
      <c r="C16" s="31">
        <v>4444.5839421138817</v>
      </c>
      <c r="D16" s="31">
        <v>1397.3412307886117</v>
      </c>
      <c r="E16" s="31">
        <v>35.062143801965227</v>
      </c>
      <c r="F16" s="31">
        <v>0</v>
      </c>
    </row>
    <row r="17" spans="1:6" x14ac:dyDescent="0.25">
      <c r="A17" s="2">
        <v>2011</v>
      </c>
      <c r="B17" s="21">
        <v>13339.299902777777</v>
      </c>
      <c r="C17" s="31">
        <v>4407.9681733434109</v>
      </c>
      <c r="D17" s="31">
        <v>1342.6670137314184</v>
      </c>
      <c r="E17" s="31">
        <v>30.397134353741496</v>
      </c>
      <c r="F17" s="31">
        <v>0</v>
      </c>
    </row>
    <row r="18" spans="1:6" x14ac:dyDescent="0.25">
      <c r="A18" s="2">
        <v>2012</v>
      </c>
      <c r="B18" s="21">
        <v>12354.297975466114</v>
      </c>
      <c r="C18" s="31">
        <v>4043.1429535147395</v>
      </c>
      <c r="D18" s="31">
        <v>1184.5174946460063</v>
      </c>
      <c r="E18" s="31">
        <v>60.191735008818341</v>
      </c>
      <c r="F18" s="31">
        <v>0</v>
      </c>
    </row>
    <row r="19" spans="1:6" x14ac:dyDescent="0.25">
      <c r="A19" s="2">
        <v>2013</v>
      </c>
      <c r="B19" s="21">
        <v>12181.177670571931</v>
      </c>
      <c r="C19" s="31">
        <v>4069.1960956790117</v>
      </c>
      <c r="D19" s="31">
        <v>1237.5211621315193</v>
      </c>
      <c r="E19" s="31">
        <v>22.511298815822624</v>
      </c>
      <c r="F19" s="31">
        <v>0</v>
      </c>
    </row>
    <row r="20" spans="1:6" x14ac:dyDescent="0.25">
      <c r="A20" s="2">
        <v>2014</v>
      </c>
      <c r="B20" s="21">
        <v>12234.484157344421</v>
      </c>
      <c r="C20" s="31">
        <v>4411.5085021415971</v>
      </c>
      <c r="D20" s="31">
        <v>1296.9579985512723</v>
      </c>
      <c r="E20" s="31">
        <v>21.277348513479467</v>
      </c>
      <c r="F20" s="31">
        <v>0</v>
      </c>
    </row>
    <row r="21" spans="1:6" x14ac:dyDescent="0.25">
      <c r="A21" s="2">
        <v>2015</v>
      </c>
      <c r="B21" s="21">
        <v>12331.936896478961</v>
      </c>
      <c r="C21" s="31">
        <v>4651.4696349836222</v>
      </c>
      <c r="D21" s="31">
        <v>1478.737718568909</v>
      </c>
      <c r="E21" s="31">
        <v>74.038033509700185</v>
      </c>
      <c r="F21" s="31">
        <v>0</v>
      </c>
    </row>
    <row r="22" spans="1:6" x14ac:dyDescent="0.25">
      <c r="A22" s="2">
        <v>2016</v>
      </c>
      <c r="B22" s="21">
        <v>12464.271553067521</v>
      </c>
      <c r="C22" s="31">
        <v>4606.0234394683803</v>
      </c>
      <c r="D22" s="31">
        <v>1999.233578042328</v>
      </c>
      <c r="E22" s="31">
        <v>74.65058893927943</v>
      </c>
      <c r="F22" s="31">
        <v>0</v>
      </c>
    </row>
    <row r="23" spans="1:6" x14ac:dyDescent="0.25">
      <c r="A23" s="2">
        <v>2017</v>
      </c>
      <c r="B23" s="21">
        <v>12547.42582697153</v>
      </c>
      <c r="C23" s="31">
        <v>3733.7348258377419</v>
      </c>
      <c r="D23" s="31">
        <v>1615.8643698034766</v>
      </c>
      <c r="E23" s="31">
        <v>10.114178634416728</v>
      </c>
      <c r="F23" s="31">
        <v>1334.9596689972284</v>
      </c>
    </row>
  </sheetData>
  <mergeCells count="2">
    <mergeCell ref="A1:B1"/>
    <mergeCell ref="C1:F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5" zoomScaleNormal="85" workbookViewId="0">
      <selection activeCell="B1" sqref="B1"/>
    </sheetView>
  </sheetViews>
  <sheetFormatPr baseColWidth="10" defaultRowHeight="15" x14ac:dyDescent="0.25"/>
  <cols>
    <col min="2" max="2" width="55" bestFit="1" customWidth="1"/>
    <col min="3" max="3" width="13" bestFit="1" customWidth="1"/>
    <col min="4" max="4" width="13.140625" bestFit="1" customWidth="1"/>
    <col min="7" max="7" width="55" bestFit="1" customWidth="1"/>
  </cols>
  <sheetData>
    <row r="1" spans="1:10" x14ac:dyDescent="0.25">
      <c r="A1" s="79" t="s">
        <v>1</v>
      </c>
      <c r="B1" t="s">
        <v>144</v>
      </c>
    </row>
    <row r="2" spans="1:10" x14ac:dyDescent="0.25">
      <c r="B2" s="78"/>
    </row>
    <row r="3" spans="1:10" x14ac:dyDescent="0.25">
      <c r="B3" s="78"/>
    </row>
    <row r="4" spans="1:10" x14ac:dyDescent="0.25">
      <c r="B4" s="75" t="s">
        <v>97</v>
      </c>
      <c r="C4" s="76" t="s">
        <v>98</v>
      </c>
      <c r="D4" s="76" t="s">
        <v>69</v>
      </c>
      <c r="E4" s="76" t="s">
        <v>99</v>
      </c>
    </row>
    <row r="5" spans="1:10" x14ac:dyDescent="0.25">
      <c r="B5" s="77" t="s">
        <v>100</v>
      </c>
      <c r="C5" s="73">
        <v>2761.7558592968694</v>
      </c>
      <c r="D5" s="25">
        <f t="shared" ref="D5:D27" si="0">C5*1000000000/96000.94*2.07/12</f>
        <v>4962481.4687096803</v>
      </c>
      <c r="E5" s="74">
        <f t="shared" ref="E5:E27" si="1">D5/1000</f>
        <v>4962.4814687096805</v>
      </c>
      <c r="G5" s="11" t="s">
        <v>101</v>
      </c>
      <c r="I5" s="3">
        <f t="shared" ref="I5:I25" si="2">J5/SUM($J$5:$J$25)</f>
        <v>0.7600174598020748</v>
      </c>
      <c r="J5" s="5">
        <f t="shared" ref="J5:J25" si="3">E5</f>
        <v>4962.4814687096805</v>
      </c>
    </row>
    <row r="6" spans="1:10" x14ac:dyDescent="0.25">
      <c r="B6" s="77" t="s">
        <v>102</v>
      </c>
      <c r="C6" s="73">
        <v>400.79687545067804</v>
      </c>
      <c r="D6" s="25">
        <f t="shared" si="0"/>
        <v>720174.83386352204</v>
      </c>
      <c r="E6" s="74">
        <f t="shared" si="1"/>
        <v>720.17483386352205</v>
      </c>
      <c r="G6" s="11" t="s">
        <v>103</v>
      </c>
      <c r="I6" s="3">
        <f t="shared" si="2"/>
        <v>0.11029672378578237</v>
      </c>
      <c r="J6" s="5">
        <f t="shared" si="3"/>
        <v>720.17483386352205</v>
      </c>
    </row>
    <row r="7" spans="1:10" x14ac:dyDescent="0.25">
      <c r="B7" s="77" t="s">
        <v>104</v>
      </c>
      <c r="C7" s="73">
        <v>91.821167947532345</v>
      </c>
      <c r="D7" s="25">
        <f t="shared" si="0"/>
        <v>164989.54563308787</v>
      </c>
      <c r="E7" s="74">
        <f t="shared" si="1"/>
        <v>164.98954563308786</v>
      </c>
      <c r="G7" s="11" t="s">
        <v>105</v>
      </c>
      <c r="I7" s="3">
        <f t="shared" si="2"/>
        <v>2.5268595189044101E-2</v>
      </c>
      <c r="J7" s="5">
        <f t="shared" si="3"/>
        <v>164.98954563308786</v>
      </c>
    </row>
    <row r="8" spans="1:10" x14ac:dyDescent="0.25">
      <c r="B8" s="77" t="s">
        <v>106</v>
      </c>
      <c r="C8" s="73">
        <v>76.532850905818336</v>
      </c>
      <c r="D8" s="25">
        <f t="shared" si="0"/>
        <v>137518.61993490544</v>
      </c>
      <c r="E8" s="74">
        <f t="shared" si="1"/>
        <v>137.51861993490544</v>
      </c>
      <c r="G8" s="11" t="s">
        <v>107</v>
      </c>
      <c r="I8" s="3">
        <f t="shared" si="2"/>
        <v>2.106134861307395E-2</v>
      </c>
      <c r="J8" s="5">
        <f t="shared" si="3"/>
        <v>137.51861993490544</v>
      </c>
    </row>
    <row r="9" spans="1:10" x14ac:dyDescent="0.25">
      <c r="B9" s="77" t="s">
        <v>108</v>
      </c>
      <c r="C9" s="73">
        <v>55.7811905357174</v>
      </c>
      <c r="D9" s="25">
        <f t="shared" si="0"/>
        <v>100230.84531684012</v>
      </c>
      <c r="E9" s="74">
        <f t="shared" si="1"/>
        <v>100.23084531684012</v>
      </c>
      <c r="G9" s="11" t="s">
        <v>109</v>
      </c>
      <c r="I9" s="3">
        <f t="shared" si="2"/>
        <v>1.5350625071719758E-2</v>
      </c>
      <c r="J9" s="5">
        <f t="shared" si="3"/>
        <v>100.23084531684012</v>
      </c>
    </row>
    <row r="10" spans="1:10" x14ac:dyDescent="0.25">
      <c r="B10" s="77" t="s">
        <v>110</v>
      </c>
      <c r="C10" s="73">
        <v>52.341661104813291</v>
      </c>
      <c r="D10" s="25">
        <f t="shared" si="0"/>
        <v>94050.501386551958</v>
      </c>
      <c r="E10" s="74">
        <f t="shared" si="1"/>
        <v>94.050501386551957</v>
      </c>
      <c r="G10" s="11" t="s">
        <v>111</v>
      </c>
      <c r="I10" s="3">
        <f t="shared" si="2"/>
        <v>1.4404088681766828E-2</v>
      </c>
      <c r="J10" s="5">
        <f t="shared" si="3"/>
        <v>94.050501386551957</v>
      </c>
    </row>
    <row r="11" spans="1:10" x14ac:dyDescent="0.25">
      <c r="B11" s="77" t="s">
        <v>112</v>
      </c>
      <c r="C11" s="73">
        <v>47.165908567368966</v>
      </c>
      <c r="D11" s="25">
        <f t="shared" si="0"/>
        <v>84750.412109205863</v>
      </c>
      <c r="E11" s="74">
        <f t="shared" si="1"/>
        <v>84.750412109205868</v>
      </c>
      <c r="G11" s="11" t="s">
        <v>113</v>
      </c>
      <c r="I11" s="3">
        <f t="shared" si="2"/>
        <v>1.297975485340516E-2</v>
      </c>
      <c r="J11" s="5">
        <f t="shared" si="3"/>
        <v>84.750412109205868</v>
      </c>
    </row>
    <row r="12" spans="1:10" x14ac:dyDescent="0.25">
      <c r="B12" s="77" t="s">
        <v>114</v>
      </c>
      <c r="C12" s="73">
        <v>28.136912724483238</v>
      </c>
      <c r="D12" s="25">
        <f t="shared" si="0"/>
        <v>50558.020004526603</v>
      </c>
      <c r="E12" s="74">
        <f t="shared" si="1"/>
        <v>50.558020004526604</v>
      </c>
      <c r="G12" s="11" t="s">
        <v>115</v>
      </c>
      <c r="I12" s="3">
        <f t="shared" si="2"/>
        <v>7.7430975165845529E-3</v>
      </c>
      <c r="J12" s="5">
        <f t="shared" si="3"/>
        <v>50.558020004526604</v>
      </c>
    </row>
    <row r="13" spans="1:10" x14ac:dyDescent="0.25">
      <c r="B13" s="77" t="s">
        <v>116</v>
      </c>
      <c r="C13" s="73">
        <v>26.802156800557423</v>
      </c>
      <c r="D13" s="25">
        <f t="shared" si="0"/>
        <v>48159.653937723466</v>
      </c>
      <c r="E13" s="74">
        <f t="shared" si="1"/>
        <v>48.159653937723469</v>
      </c>
      <c r="G13" s="11" t="s">
        <v>117</v>
      </c>
      <c r="I13" s="3">
        <f t="shared" si="2"/>
        <v>7.375781266184293E-3</v>
      </c>
      <c r="J13" s="5">
        <f t="shared" si="3"/>
        <v>48.159653937723469</v>
      </c>
    </row>
    <row r="14" spans="1:10" x14ac:dyDescent="0.25">
      <c r="B14" s="77" t="s">
        <v>118</v>
      </c>
      <c r="C14" s="73">
        <v>15.868279394343867</v>
      </c>
      <c r="D14" s="25">
        <f t="shared" si="0"/>
        <v>28513.035346573863</v>
      </c>
      <c r="E14" s="74">
        <f t="shared" si="1"/>
        <v>28.513035346573862</v>
      </c>
      <c r="G14" s="11" t="s">
        <v>119</v>
      </c>
      <c r="I14" s="3">
        <f t="shared" si="2"/>
        <v>4.366848487392834E-3</v>
      </c>
      <c r="J14" s="5">
        <f t="shared" si="3"/>
        <v>28.513035346573862</v>
      </c>
    </row>
    <row r="15" spans="1:10" x14ac:dyDescent="0.25">
      <c r="B15" s="77" t="s">
        <v>120</v>
      </c>
      <c r="C15" s="73">
        <v>13.549409649960618</v>
      </c>
      <c r="D15" s="25">
        <f t="shared" si="0"/>
        <v>24346.357073359974</v>
      </c>
      <c r="E15" s="74">
        <f t="shared" si="1"/>
        <v>24.346357073359975</v>
      </c>
      <c r="G15" s="11" t="s">
        <v>121</v>
      </c>
      <c r="I15" s="3">
        <f t="shared" si="2"/>
        <v>3.72871043952544E-3</v>
      </c>
      <c r="J15" s="5">
        <f t="shared" si="3"/>
        <v>24.346357073359975</v>
      </c>
    </row>
    <row r="16" spans="1:10" x14ac:dyDescent="0.25">
      <c r="B16" s="77" t="s">
        <v>122</v>
      </c>
      <c r="C16" s="73">
        <v>12.417856076005217</v>
      </c>
      <c r="D16" s="25">
        <f t="shared" si="0"/>
        <v>22313.116653971301</v>
      </c>
      <c r="E16" s="74">
        <f t="shared" si="1"/>
        <v>22.313116653971303</v>
      </c>
      <c r="G16" s="11" t="s">
        <v>123</v>
      </c>
      <c r="I16" s="3">
        <f t="shared" si="2"/>
        <v>3.4173141696442581E-3</v>
      </c>
      <c r="J16" s="5">
        <f t="shared" si="3"/>
        <v>22.313116653971303</v>
      </c>
    </row>
    <row r="17" spans="2:10" x14ac:dyDescent="0.25">
      <c r="B17" s="77" t="s">
        <v>124</v>
      </c>
      <c r="C17" s="73">
        <v>11.094640619163826</v>
      </c>
      <c r="D17" s="25">
        <f t="shared" si="0"/>
        <v>19935.487160914879</v>
      </c>
      <c r="E17" s="74">
        <f t="shared" si="1"/>
        <v>19.935487160914878</v>
      </c>
      <c r="G17" s="11" t="s">
        <v>125</v>
      </c>
      <c r="I17" s="3">
        <f t="shared" si="2"/>
        <v>3.0531737816030515E-3</v>
      </c>
      <c r="J17" s="5">
        <f t="shared" si="3"/>
        <v>19.935487160914878</v>
      </c>
    </row>
    <row r="18" spans="2:10" x14ac:dyDescent="0.25">
      <c r="B18" s="77" t="s">
        <v>126</v>
      </c>
      <c r="C18" s="73">
        <v>8.2542162171909013</v>
      </c>
      <c r="D18" s="25">
        <f t="shared" si="0"/>
        <v>14831.649538696498</v>
      </c>
      <c r="E18" s="74">
        <f t="shared" si="1"/>
        <v>14.831649538696498</v>
      </c>
      <c r="G18" s="11" t="s">
        <v>127</v>
      </c>
      <c r="I18" s="3">
        <f t="shared" si="2"/>
        <v>2.2715072445410453E-3</v>
      </c>
      <c r="J18" s="5">
        <f t="shared" si="3"/>
        <v>14.831649538696498</v>
      </c>
    </row>
    <row r="19" spans="2:10" x14ac:dyDescent="0.25">
      <c r="B19" s="77" t="s">
        <v>128</v>
      </c>
      <c r="C19" s="73">
        <v>8.1667320312283227</v>
      </c>
      <c r="D19" s="25">
        <f t="shared" si="0"/>
        <v>14674.452931261772</v>
      </c>
      <c r="E19" s="74">
        <f t="shared" si="1"/>
        <v>14.674452931261772</v>
      </c>
      <c r="G19" s="11" t="s">
        <v>129</v>
      </c>
      <c r="I19" s="3">
        <f t="shared" si="2"/>
        <v>2.2474321589159682E-3</v>
      </c>
      <c r="J19" s="5">
        <f t="shared" si="3"/>
        <v>14.674452931261772</v>
      </c>
    </row>
    <row r="20" spans="2:10" x14ac:dyDescent="0.25">
      <c r="B20" s="77" t="s">
        <v>130</v>
      </c>
      <c r="C20" s="73">
        <v>7.0231481571203984</v>
      </c>
      <c r="D20" s="25">
        <f t="shared" si="0"/>
        <v>12619.595777950388</v>
      </c>
      <c r="E20" s="74">
        <f t="shared" si="1"/>
        <v>12.619595777950387</v>
      </c>
      <c r="G20" s="11" t="s">
        <v>131</v>
      </c>
      <c r="I20" s="3">
        <f t="shared" si="2"/>
        <v>1.9327252277640593E-3</v>
      </c>
      <c r="J20" s="5">
        <f t="shared" si="3"/>
        <v>12.619595777950387</v>
      </c>
    </row>
    <row r="21" spans="2:10" x14ac:dyDescent="0.25">
      <c r="B21" s="77" t="s">
        <v>132</v>
      </c>
      <c r="C21" s="73">
        <v>4.8462320358723936</v>
      </c>
      <c r="D21" s="25">
        <f t="shared" si="0"/>
        <v>8707.9879237431196</v>
      </c>
      <c r="E21" s="74">
        <f t="shared" si="1"/>
        <v>8.7079879237431204</v>
      </c>
      <c r="G21" s="11" t="s">
        <v>133</v>
      </c>
      <c r="I21" s="3">
        <f t="shared" si="2"/>
        <v>1.333651904499953E-3</v>
      </c>
      <c r="J21" s="5">
        <f t="shared" si="3"/>
        <v>8.7079879237431204</v>
      </c>
    </row>
    <row r="22" spans="2:10" x14ac:dyDescent="0.25">
      <c r="B22" s="77" t="s">
        <v>134</v>
      </c>
      <c r="C22" s="73">
        <v>4.4495652173253823</v>
      </c>
      <c r="D22" s="25">
        <f t="shared" si="0"/>
        <v>7995.2342132132071</v>
      </c>
      <c r="E22" s="74">
        <f t="shared" si="1"/>
        <v>7.995234213213207</v>
      </c>
      <c r="G22" s="11" t="s">
        <v>135</v>
      </c>
      <c r="I22" s="3">
        <f t="shared" si="2"/>
        <v>1.2244917458258896E-3</v>
      </c>
      <c r="J22" s="5">
        <f t="shared" si="3"/>
        <v>7.995234213213207</v>
      </c>
    </row>
    <row r="23" spans="2:10" x14ac:dyDescent="0.25">
      <c r="B23" s="77" t="s">
        <v>136</v>
      </c>
      <c r="C23" s="73">
        <v>3.5662786356055558</v>
      </c>
      <c r="D23" s="25">
        <f t="shared" si="0"/>
        <v>6408.0941774315788</v>
      </c>
      <c r="E23" s="74">
        <f t="shared" si="1"/>
        <v>6.4080941774315789</v>
      </c>
      <c r="G23" s="11" t="s">
        <v>137</v>
      </c>
      <c r="I23" s="3">
        <f t="shared" si="2"/>
        <v>9.8141695633784522E-4</v>
      </c>
      <c r="J23" s="5">
        <f t="shared" si="3"/>
        <v>6.4080941774315789</v>
      </c>
    </row>
    <row r="24" spans="2:10" x14ac:dyDescent="0.25">
      <c r="B24" s="77" t="s">
        <v>138</v>
      </c>
      <c r="C24" s="73">
        <v>2.402023806023831</v>
      </c>
      <c r="D24" s="25">
        <f t="shared" si="0"/>
        <v>4316.0942646927288</v>
      </c>
      <c r="E24" s="74">
        <f t="shared" si="1"/>
        <v>4.3160942646927287</v>
      </c>
      <c r="G24" s="11" t="s">
        <v>139</v>
      </c>
      <c r="I24" s="3">
        <f t="shared" si="2"/>
        <v>6.6102151111326979E-4</v>
      </c>
      <c r="J24" s="5">
        <f t="shared" si="3"/>
        <v>4.3160942646927287</v>
      </c>
    </row>
    <row r="25" spans="2:10" x14ac:dyDescent="0.25">
      <c r="B25" s="77" t="s">
        <v>140</v>
      </c>
      <c r="C25" s="73">
        <v>1.0328424140719792</v>
      </c>
      <c r="D25" s="25">
        <f t="shared" si="0"/>
        <v>1855.8705407198761</v>
      </c>
      <c r="E25" s="74">
        <f t="shared" si="1"/>
        <v>1.8558705407198761</v>
      </c>
      <c r="G25" s="11" t="s">
        <v>141</v>
      </c>
      <c r="I25" s="3">
        <f t="shared" si="2"/>
        <v>2.8423159320052291E-4</v>
      </c>
      <c r="J25" s="5">
        <f t="shared" si="3"/>
        <v>1.8558705407198761</v>
      </c>
    </row>
    <row r="26" spans="2:10" x14ac:dyDescent="0.25">
      <c r="B26" s="77" t="s">
        <v>142</v>
      </c>
      <c r="C26" s="73">
        <v>0</v>
      </c>
      <c r="D26" s="25">
        <f t="shared" si="0"/>
        <v>0</v>
      </c>
      <c r="E26" s="74">
        <f t="shared" si="1"/>
        <v>0</v>
      </c>
    </row>
    <row r="27" spans="2:10" x14ac:dyDescent="0.25">
      <c r="B27" s="77" t="s">
        <v>143</v>
      </c>
      <c r="C27" s="73">
        <v>0</v>
      </c>
      <c r="D27" s="25">
        <f t="shared" si="0"/>
        <v>0</v>
      </c>
      <c r="E27" s="74">
        <f t="shared" si="1"/>
        <v>0</v>
      </c>
    </row>
    <row r="28" spans="2:10" x14ac:dyDescent="0.25">
      <c r="E28" s="5">
        <f>SUM(E5:E27)</f>
        <v>6529.4308764985735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7" sqref="H7"/>
    </sheetView>
  </sheetViews>
  <sheetFormatPr baseColWidth="10" defaultRowHeight="15" x14ac:dyDescent="0.25"/>
  <cols>
    <col min="8" max="8" width="16.7109375" bestFit="1" customWidth="1"/>
  </cols>
  <sheetData>
    <row r="1" spans="1:10" ht="20.25" customHeight="1" x14ac:dyDescent="0.25">
      <c r="A1" s="177" t="s">
        <v>35</v>
      </c>
      <c r="B1" s="178"/>
      <c r="C1" s="160" t="s">
        <v>88</v>
      </c>
      <c r="D1" s="160"/>
      <c r="E1" s="160"/>
      <c r="F1" s="160"/>
      <c r="H1" s="102" t="s">
        <v>185</v>
      </c>
    </row>
    <row r="2" spans="1:10" ht="14.25" customHeight="1" x14ac:dyDescent="0.25">
      <c r="A2" s="33" t="s">
        <v>47</v>
      </c>
      <c r="B2" s="33" t="s">
        <v>48</v>
      </c>
      <c r="C2" s="160"/>
      <c r="D2" s="160"/>
      <c r="E2" s="160"/>
      <c r="F2" s="160"/>
    </row>
    <row r="4" spans="1:10" x14ac:dyDescent="0.25">
      <c r="B4" s="11" t="s">
        <v>93</v>
      </c>
      <c r="C4" s="11" t="s">
        <v>94</v>
      </c>
      <c r="D4" s="11" t="s">
        <v>95</v>
      </c>
      <c r="E4" s="11" t="s">
        <v>42</v>
      </c>
      <c r="F4" s="11" t="s">
        <v>96</v>
      </c>
      <c r="H4" s="81">
        <v>42736</v>
      </c>
      <c r="I4" s="36">
        <v>19591.126566137566</v>
      </c>
      <c r="J4" s="63"/>
    </row>
    <row r="5" spans="1:10" x14ac:dyDescent="0.25">
      <c r="A5" s="11">
        <v>2017</v>
      </c>
      <c r="B5" s="13">
        <f>'Gráficas 17 - 18'!B23/SUM('Gráficas 17 - 18'!$B$23:$F$23)</f>
        <v>0.6520819746111286</v>
      </c>
      <c r="C5" s="13">
        <f>'Gráficas 17 - 18'!C23/SUM('Gráficas 17 - 18'!$B$23:$F$23)</f>
        <v>0.19403989403731403</v>
      </c>
      <c r="D5" s="13">
        <f>'Gráficas 17 - 18'!D23/SUM('Gráficas 17 - 18'!$B$23:$F$23)</f>
        <v>8.3975473813941257E-2</v>
      </c>
      <c r="E5" s="13">
        <f>'Gráficas 17 - 18'!F23/SUM('Gráficas 17 - 18'!$B$23:$F$23)</f>
        <v>6.9377029917541064E-2</v>
      </c>
      <c r="F5" s="80">
        <f>'Gráficas 17 - 18'!E23/SUM('Gráficas 17 - 18'!$B$23:$F$23)</f>
        <v>5.2562762007512067E-4</v>
      </c>
      <c r="H5" s="81">
        <v>42767</v>
      </c>
      <c r="I5" s="36">
        <v>17573.231962962964</v>
      </c>
      <c r="J5" s="63"/>
    </row>
    <row r="6" spans="1:10" x14ac:dyDescent="0.25">
      <c r="H6" s="81">
        <v>42795</v>
      </c>
      <c r="I6" s="36">
        <v>19260.605443688582</v>
      </c>
      <c r="J6" s="63"/>
    </row>
    <row r="7" spans="1:10" x14ac:dyDescent="0.25">
      <c r="H7" s="81">
        <v>42826</v>
      </c>
      <c r="I7" s="36">
        <v>18202.13898488284</v>
      </c>
      <c r="J7" s="63"/>
    </row>
    <row r="8" spans="1:10" x14ac:dyDescent="0.25">
      <c r="H8" s="81">
        <v>42856</v>
      </c>
      <c r="I8" s="36">
        <v>18561.816297808011</v>
      </c>
      <c r="J8" s="63"/>
    </row>
    <row r="9" spans="1:10" x14ac:dyDescent="0.25">
      <c r="H9" s="81">
        <v>42887</v>
      </c>
      <c r="I9" s="36">
        <v>19283.156732426305</v>
      </c>
      <c r="J9" s="63"/>
    </row>
    <row r="10" spans="1:10" x14ac:dyDescent="0.25">
      <c r="H10" s="81">
        <v>42917</v>
      </c>
      <c r="I10" s="36">
        <v>19311.155061980349</v>
      </c>
      <c r="J10" s="63"/>
    </row>
    <row r="11" spans="1:10" x14ac:dyDescent="0.25">
      <c r="H11" s="81">
        <v>42948</v>
      </c>
      <c r="I11" s="36">
        <v>18765.002730158729</v>
      </c>
      <c r="J11" s="63"/>
    </row>
    <row r="12" spans="1:10" x14ac:dyDescent="0.25">
      <c r="H12" s="81">
        <v>42979</v>
      </c>
      <c r="I12" s="36">
        <v>20634.138765684049</v>
      </c>
      <c r="J12" s="63"/>
    </row>
    <row r="13" spans="1:10" x14ac:dyDescent="0.25">
      <c r="H13" s="81">
        <v>43009</v>
      </c>
      <c r="I13" s="36">
        <v>19688.318754346175</v>
      </c>
      <c r="J13" s="63"/>
    </row>
    <row r="14" spans="1:10" x14ac:dyDescent="0.25">
      <c r="H14" s="81">
        <v>43040</v>
      </c>
      <c r="I14" s="36">
        <v>21146.09562509448</v>
      </c>
      <c r="J14" s="63"/>
    </row>
    <row r="15" spans="1:10" x14ac:dyDescent="0.25">
      <c r="H15" s="81">
        <v>43070</v>
      </c>
      <c r="I15" s="36">
        <v>18888.39951776266</v>
      </c>
      <c r="J15" s="63"/>
    </row>
    <row r="17" spans="8:8" x14ac:dyDescent="0.25">
      <c r="H17" s="11"/>
    </row>
  </sheetData>
  <mergeCells count="2">
    <mergeCell ref="A1:B1"/>
    <mergeCell ref="C1:F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7" sqref="E7"/>
    </sheetView>
  </sheetViews>
  <sheetFormatPr baseColWidth="10" defaultRowHeight="15" x14ac:dyDescent="0.25"/>
  <sheetData>
    <row r="1" spans="1:6" ht="20.25" customHeight="1" x14ac:dyDescent="0.25">
      <c r="A1" s="177" t="s">
        <v>35</v>
      </c>
      <c r="B1" s="178"/>
      <c r="C1" s="179" t="s">
        <v>88</v>
      </c>
      <c r="D1" s="179"/>
      <c r="E1" s="179"/>
      <c r="F1" s="179"/>
    </row>
    <row r="2" spans="1:6" ht="14.25" customHeight="1" x14ac:dyDescent="0.25">
      <c r="A2" s="33" t="s">
        <v>47</v>
      </c>
      <c r="B2" s="33" t="s">
        <v>48</v>
      </c>
      <c r="C2" s="179"/>
      <c r="D2" s="179"/>
      <c r="E2" s="179"/>
      <c r="F2" s="179"/>
    </row>
    <row r="4" spans="1:6" x14ac:dyDescent="0.25">
      <c r="A4" s="68"/>
      <c r="B4" s="69" t="s">
        <v>93</v>
      </c>
      <c r="C4" s="69" t="s">
        <v>94</v>
      </c>
      <c r="D4" s="69" t="s">
        <v>95</v>
      </c>
      <c r="E4" s="69" t="s">
        <v>82</v>
      </c>
    </row>
    <row r="5" spans="1:6" x14ac:dyDescent="0.25">
      <c r="A5" s="69">
        <v>2005</v>
      </c>
      <c r="B5" s="83">
        <v>15240.707696328716</v>
      </c>
      <c r="C5" s="83">
        <v>5376.2022022827168</v>
      </c>
      <c r="D5" s="83">
        <v>1120.4396105705262</v>
      </c>
      <c r="E5" s="83">
        <v>21737.34950918196</v>
      </c>
    </row>
    <row r="6" spans="1:6" x14ac:dyDescent="0.25">
      <c r="A6" s="69">
        <v>2010</v>
      </c>
      <c r="B6" s="83">
        <v>13353.413276832956</v>
      </c>
      <c r="C6" s="83">
        <v>4479.6460859158478</v>
      </c>
      <c r="D6" s="83">
        <v>1397.3412307886117</v>
      </c>
      <c r="E6" s="83">
        <v>19230.400593537415</v>
      </c>
    </row>
    <row r="7" spans="1:6" x14ac:dyDescent="0.25">
      <c r="A7" s="69">
        <v>2015</v>
      </c>
      <c r="B7" s="83">
        <v>12331.936896478961</v>
      </c>
      <c r="C7" s="83">
        <v>4725.5076684933238</v>
      </c>
      <c r="D7" s="83">
        <v>1478.737718568909</v>
      </c>
      <c r="E7" s="83">
        <v>18536.182283541191</v>
      </c>
    </row>
    <row r="8" spans="1:6" x14ac:dyDescent="0.25">
      <c r="A8" s="69">
        <v>2017</v>
      </c>
      <c r="B8" s="83">
        <v>12547.42582697153</v>
      </c>
      <c r="C8" s="83">
        <v>5078.8086734693879</v>
      </c>
      <c r="D8" s="83">
        <v>1615.8643698034766</v>
      </c>
      <c r="E8" s="83">
        <v>19242.098870244394</v>
      </c>
    </row>
    <row r="10" spans="1:6" x14ac:dyDescent="0.25">
      <c r="A10" s="68"/>
      <c r="B10" s="68" t="s">
        <v>93</v>
      </c>
      <c r="C10" s="68" t="s">
        <v>94</v>
      </c>
      <c r="D10" s="68" t="s">
        <v>95</v>
      </c>
      <c r="E10" s="69" t="s">
        <v>82</v>
      </c>
    </row>
    <row r="11" spans="1:6" x14ac:dyDescent="0.25">
      <c r="A11" s="69">
        <v>2005</v>
      </c>
      <c r="B11" s="82">
        <f>B5/$E5</f>
        <v>0.70112999240735252</v>
      </c>
      <c r="C11" s="82">
        <f t="shared" ref="C11:E11" si="0">C5/$E5</f>
        <v>0.24732556285262761</v>
      </c>
      <c r="D11" s="82">
        <f t="shared" si="0"/>
        <v>5.1544444740019804E-2</v>
      </c>
      <c r="E11" s="82">
        <f t="shared" si="0"/>
        <v>1</v>
      </c>
    </row>
    <row r="12" spans="1:6" x14ac:dyDescent="0.25">
      <c r="A12" s="69">
        <v>2010</v>
      </c>
      <c r="B12" s="82">
        <f t="shared" ref="B12:E12" si="1">B6/$E6</f>
        <v>0.6943908012670581</v>
      </c>
      <c r="C12" s="82">
        <f t="shared" si="1"/>
        <v>0.23294606184237687</v>
      </c>
      <c r="D12" s="82">
        <f t="shared" si="1"/>
        <v>7.2663136890565E-2</v>
      </c>
      <c r="E12" s="82">
        <f t="shared" si="1"/>
        <v>1</v>
      </c>
    </row>
    <row r="13" spans="1:6" x14ac:dyDescent="0.25">
      <c r="A13" s="69">
        <v>2015</v>
      </c>
      <c r="B13" s="82">
        <f t="shared" ref="B13:E13" si="2">B7/$E7</f>
        <v>0.66529000998381649</v>
      </c>
      <c r="C13" s="82">
        <f t="shared" si="2"/>
        <v>0.2549342467725535</v>
      </c>
      <c r="D13" s="82">
        <f t="shared" si="2"/>
        <v>7.9775743243630196E-2</v>
      </c>
      <c r="E13" s="82">
        <f t="shared" si="2"/>
        <v>1</v>
      </c>
    </row>
    <row r="14" spans="1:6" x14ac:dyDescent="0.25">
      <c r="A14" s="69">
        <v>2017</v>
      </c>
      <c r="B14" s="82">
        <f t="shared" ref="B14:E14" si="3">B8/$E8</f>
        <v>0.6520819746111286</v>
      </c>
      <c r="C14" s="82">
        <f t="shared" si="3"/>
        <v>0.26394255157493024</v>
      </c>
      <c r="D14" s="82">
        <f t="shared" si="3"/>
        <v>8.3975473813941257E-2</v>
      </c>
      <c r="E14" s="82">
        <f t="shared" si="3"/>
        <v>1</v>
      </c>
    </row>
  </sheetData>
  <mergeCells count="2">
    <mergeCell ref="A1:B1"/>
    <mergeCell ref="C1:F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11" sqref="B11"/>
    </sheetView>
  </sheetViews>
  <sheetFormatPr baseColWidth="10" defaultRowHeight="15" x14ac:dyDescent="0.25"/>
  <cols>
    <col min="1" max="1" width="18" bestFit="1" customWidth="1"/>
    <col min="2" max="2" width="23" bestFit="1" customWidth="1"/>
    <col min="7" max="7" width="16.7109375" bestFit="1" customWidth="1"/>
  </cols>
  <sheetData>
    <row r="1" spans="1:7" s="85" customFormat="1" ht="20.25" customHeight="1" x14ac:dyDescent="0.25">
      <c r="A1" s="177" t="s">
        <v>35</v>
      </c>
      <c r="B1" s="178"/>
      <c r="C1" s="179" t="s">
        <v>88</v>
      </c>
      <c r="D1" s="179"/>
      <c r="E1" s="179"/>
      <c r="F1" s="179"/>
      <c r="G1" s="102" t="s">
        <v>185</v>
      </c>
    </row>
    <row r="2" spans="1:7" s="85" customFormat="1" ht="14.25" customHeight="1" x14ac:dyDescent="0.25">
      <c r="A2" s="84" t="s">
        <v>47</v>
      </c>
      <c r="B2" s="84" t="s">
        <v>48</v>
      </c>
      <c r="C2" s="179"/>
      <c r="D2" s="179"/>
      <c r="E2" s="179"/>
      <c r="F2" s="179"/>
    </row>
    <row r="4" spans="1:7" x14ac:dyDescent="0.25">
      <c r="A4" s="86" t="s">
        <v>145</v>
      </c>
      <c r="B4" s="11" t="s">
        <v>184</v>
      </c>
    </row>
    <row r="5" spans="1:7" x14ac:dyDescent="0.25">
      <c r="A5" s="87" t="s">
        <v>146</v>
      </c>
      <c r="B5" s="36">
        <v>3343.2599293675116</v>
      </c>
      <c r="D5" s="5"/>
      <c r="E5" s="5"/>
    </row>
    <row r="6" spans="1:7" x14ac:dyDescent="0.25">
      <c r="A6" s="87" t="s">
        <v>147</v>
      </c>
      <c r="B6" s="36">
        <v>1967.9752478671846</v>
      </c>
      <c r="C6" s="85"/>
      <c r="D6" s="5"/>
      <c r="E6" s="5"/>
    </row>
    <row r="7" spans="1:7" x14ac:dyDescent="0.25">
      <c r="A7" s="87" t="s">
        <v>148</v>
      </c>
      <c r="B7" s="36">
        <v>1597.4562312272412</v>
      </c>
      <c r="C7" s="85"/>
      <c r="D7" s="5"/>
      <c r="E7" s="5"/>
    </row>
    <row r="8" spans="1:7" x14ac:dyDescent="0.25">
      <c r="A8" s="87" t="s">
        <v>149</v>
      </c>
      <c r="B8" s="36">
        <v>1549.1333193973617</v>
      </c>
      <c r="C8" s="85"/>
      <c r="D8" s="5"/>
      <c r="E8" s="5"/>
    </row>
    <row r="9" spans="1:7" x14ac:dyDescent="0.25">
      <c r="A9" s="87" t="s">
        <v>150</v>
      </c>
      <c r="B9" s="36">
        <v>1509.6720928563145</v>
      </c>
      <c r="C9" s="85"/>
      <c r="D9" s="5"/>
      <c r="E9" s="5"/>
    </row>
    <row r="10" spans="1:7" x14ac:dyDescent="0.25">
      <c r="A10" s="87" t="s">
        <v>151</v>
      </c>
      <c r="B10" s="36">
        <v>1428.4440399649552</v>
      </c>
      <c r="C10" s="85"/>
      <c r="D10" s="5"/>
      <c r="E10" s="5"/>
    </row>
    <row r="11" spans="1:7" x14ac:dyDescent="0.25">
      <c r="A11" s="87" t="s">
        <v>152</v>
      </c>
      <c r="B11" s="36">
        <v>854.62442184000474</v>
      </c>
      <c r="C11" s="85"/>
      <c r="D11" s="5"/>
      <c r="E11" s="5"/>
    </row>
    <row r="12" spans="1:7" x14ac:dyDescent="0.25">
      <c r="A12" s="87" t="s">
        <v>153</v>
      </c>
      <c r="B12" s="36">
        <v>644.06340554480732</v>
      </c>
      <c r="C12" s="85"/>
      <c r="D12" s="5"/>
      <c r="E12" s="5"/>
    </row>
    <row r="13" spans="1:7" x14ac:dyDescent="0.25">
      <c r="A13" s="87" t="s">
        <v>154</v>
      </c>
      <c r="B13" s="36">
        <v>629.4964105246097</v>
      </c>
      <c r="C13" s="85"/>
      <c r="D13" s="5"/>
      <c r="E13" s="5"/>
    </row>
    <row r="14" spans="1:7" x14ac:dyDescent="0.25">
      <c r="A14" s="87" t="s">
        <v>155</v>
      </c>
      <c r="B14" s="36">
        <v>584.87915806830222</v>
      </c>
      <c r="C14" s="85"/>
      <c r="D14" s="5"/>
      <c r="E14" s="5"/>
    </row>
    <row r="15" spans="1:7" x14ac:dyDescent="0.25">
      <c r="A15" s="87" t="s">
        <v>156</v>
      </c>
      <c r="B15" s="36">
        <v>563.44885144722775</v>
      </c>
      <c r="C15" s="85"/>
      <c r="D15" s="5"/>
      <c r="E15" s="5"/>
    </row>
    <row r="16" spans="1:7" x14ac:dyDescent="0.25">
      <c r="A16" s="87" t="s">
        <v>157</v>
      </c>
      <c r="B16" s="36">
        <v>546.58716852871999</v>
      </c>
      <c r="C16" s="85"/>
      <c r="D16" s="5"/>
      <c r="E16" s="5"/>
    </row>
    <row r="17" spans="1:5" x14ac:dyDescent="0.25">
      <c r="A17" s="87" t="s">
        <v>158</v>
      </c>
      <c r="B17" s="36">
        <v>512.07766845667891</v>
      </c>
      <c r="C17" s="85"/>
      <c r="D17" s="5"/>
      <c r="E17" s="5"/>
    </row>
    <row r="18" spans="1:5" x14ac:dyDescent="0.25">
      <c r="A18" s="87" t="s">
        <v>159</v>
      </c>
      <c r="B18" s="36">
        <v>501.58594042807539</v>
      </c>
      <c r="C18" s="85"/>
      <c r="D18" s="5"/>
      <c r="E18" s="5"/>
    </row>
    <row r="19" spans="1:5" x14ac:dyDescent="0.25">
      <c r="A19" s="87" t="s">
        <v>160</v>
      </c>
      <c r="B19" s="36">
        <v>351.3292824554394</v>
      </c>
      <c r="C19" s="85"/>
      <c r="D19" s="5"/>
      <c r="E19" s="5"/>
    </row>
    <row r="20" spans="1:5" x14ac:dyDescent="0.25">
      <c r="A20" s="87" t="s">
        <v>161</v>
      </c>
      <c r="B20" s="36">
        <v>335.40371546998711</v>
      </c>
      <c r="C20" s="85"/>
      <c r="D20" s="5"/>
      <c r="E20" s="5"/>
    </row>
    <row r="21" spans="1:5" x14ac:dyDescent="0.25">
      <c r="A21" s="87" t="s">
        <v>162</v>
      </c>
      <c r="B21" s="36">
        <v>320.19436638712921</v>
      </c>
      <c r="C21" s="85"/>
      <c r="D21" s="5"/>
      <c r="E21" s="5"/>
    </row>
    <row r="22" spans="1:5" x14ac:dyDescent="0.25">
      <c r="A22" s="87" t="s">
        <v>163</v>
      </c>
      <c r="B22" s="36">
        <v>280.58967274134034</v>
      </c>
      <c r="C22" s="85"/>
      <c r="D22" s="5"/>
      <c r="E22" s="5"/>
    </row>
    <row r="23" spans="1:5" x14ac:dyDescent="0.25">
      <c r="A23" s="87" t="s">
        <v>164</v>
      </c>
      <c r="B23" s="36">
        <v>259.79588580332683</v>
      </c>
      <c r="C23" s="85"/>
      <c r="D23" s="5"/>
      <c r="E23" s="5"/>
    </row>
    <row r="24" spans="1:5" x14ac:dyDescent="0.25">
      <c r="A24" s="87" t="s">
        <v>165</v>
      </c>
      <c r="B24" s="36">
        <v>252.98331939952541</v>
      </c>
      <c r="C24" s="85"/>
      <c r="D24" s="5"/>
      <c r="E24" s="5"/>
    </row>
    <row r="25" spans="1:5" x14ac:dyDescent="0.25">
      <c r="A25" s="87" t="s">
        <v>166</v>
      </c>
      <c r="B25" s="36">
        <v>244.77349785626373</v>
      </c>
      <c r="C25" s="85"/>
      <c r="D25" s="5"/>
      <c r="E25" s="5"/>
    </row>
    <row r="26" spans="1:5" x14ac:dyDescent="0.25">
      <c r="A26" s="87" t="s">
        <v>167</v>
      </c>
      <c r="B26" s="36">
        <v>178.7376409661172</v>
      </c>
      <c r="C26" s="85"/>
      <c r="D26" s="5"/>
      <c r="E26" s="5"/>
    </row>
    <row r="27" spans="1:5" x14ac:dyDescent="0.25">
      <c r="A27" s="87" t="s">
        <v>168</v>
      </c>
      <c r="B27" s="36">
        <v>177.92962451946235</v>
      </c>
      <c r="C27" s="85"/>
      <c r="D27" s="5"/>
      <c r="E27" s="5"/>
    </row>
    <row r="28" spans="1:5" x14ac:dyDescent="0.25">
      <c r="A28" s="87" t="s">
        <v>169</v>
      </c>
      <c r="B28" s="36">
        <v>157.70109712499595</v>
      </c>
      <c r="C28" s="85"/>
      <c r="D28" s="5"/>
      <c r="E28" s="5"/>
    </row>
    <row r="29" spans="1:5" x14ac:dyDescent="0.25">
      <c r="A29" s="87" t="s">
        <v>170</v>
      </c>
      <c r="B29" s="36">
        <v>113.88716600697832</v>
      </c>
      <c r="C29" s="85"/>
      <c r="D29" s="5"/>
      <c r="E29" s="5"/>
    </row>
    <row r="30" spans="1:5" x14ac:dyDescent="0.25">
      <c r="A30" s="87" t="s">
        <v>171</v>
      </c>
      <c r="B30" s="36">
        <v>108.87058614727583</v>
      </c>
      <c r="C30" s="85"/>
      <c r="D30" s="5"/>
      <c r="E30" s="5"/>
    </row>
    <row r="31" spans="1:5" x14ac:dyDescent="0.25">
      <c r="A31" s="87" t="s">
        <v>172</v>
      </c>
      <c r="B31" s="36">
        <v>106.20928515822482</v>
      </c>
      <c r="C31" s="85"/>
      <c r="D31" s="5"/>
      <c r="E31" s="5"/>
    </row>
    <row r="32" spans="1:5" x14ac:dyDescent="0.25">
      <c r="A32" s="88" t="s">
        <v>173</v>
      </c>
      <c r="B32" s="36">
        <v>96.314203225469896</v>
      </c>
      <c r="C32" s="85"/>
      <c r="D32" s="5"/>
      <c r="E32" s="5"/>
    </row>
    <row r="33" spans="1:5" x14ac:dyDescent="0.25">
      <c r="A33" s="87" t="s">
        <v>174</v>
      </c>
      <c r="B33" s="36">
        <v>12.261372686059806</v>
      </c>
      <c r="C33" s="85"/>
      <c r="D33" s="5"/>
      <c r="E33" s="5"/>
    </row>
    <row r="34" spans="1:5" x14ac:dyDescent="0.25">
      <c r="A34" s="87" t="s">
        <v>175</v>
      </c>
      <c r="B34" s="36">
        <v>5.7823024667926015</v>
      </c>
      <c r="C34" s="85"/>
      <c r="D34" s="5"/>
      <c r="E34" s="5"/>
    </row>
    <row r="35" spans="1:5" x14ac:dyDescent="0.25">
      <c r="A35" s="87" t="s">
        <v>176</v>
      </c>
      <c r="B35" s="36">
        <v>5.293595189614706</v>
      </c>
      <c r="C35" s="85"/>
      <c r="D35" s="5"/>
      <c r="E35" s="5"/>
    </row>
    <row r="36" spans="1:5" x14ac:dyDescent="0.25">
      <c r="A36" s="87" t="s">
        <v>177</v>
      </c>
      <c r="B36" s="36">
        <v>1.3383711213983107</v>
      </c>
      <c r="C36" s="85"/>
      <c r="D36" s="5"/>
      <c r="E36" s="5"/>
    </row>
    <row r="37" spans="1:5" x14ac:dyDescent="0.25">
      <c r="A37" s="87" t="s">
        <v>178</v>
      </c>
      <c r="B37" s="36">
        <v>0</v>
      </c>
      <c r="C37" s="85"/>
      <c r="D37" s="5"/>
      <c r="E37" s="5"/>
    </row>
    <row r="38" spans="1:5" x14ac:dyDescent="0.25">
      <c r="B38" s="63"/>
      <c r="C38" s="63"/>
    </row>
  </sheetData>
  <mergeCells count="2">
    <mergeCell ref="A1:B1"/>
    <mergeCell ref="C1:F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zoomScale="85" zoomScaleNormal="85" workbookViewId="0">
      <selection activeCell="E13" sqref="E13"/>
    </sheetView>
  </sheetViews>
  <sheetFormatPr baseColWidth="10" defaultRowHeight="15" x14ac:dyDescent="0.25"/>
  <cols>
    <col min="1" max="1" width="31" style="91" customWidth="1"/>
    <col min="2" max="2" width="9.5703125" style="91" bestFit="1" customWidth="1"/>
    <col min="3" max="3" width="10.5703125" style="91" bestFit="1" customWidth="1"/>
    <col min="4" max="4" width="9.5703125" style="91" bestFit="1" customWidth="1"/>
    <col min="5" max="5" width="10.5703125" style="91" bestFit="1" customWidth="1"/>
    <col min="6" max="6" width="10.140625" style="91" bestFit="1" customWidth="1"/>
    <col min="7" max="7" width="8.42578125" style="91" bestFit="1" customWidth="1"/>
    <col min="8" max="8" width="6" style="91" bestFit="1" customWidth="1"/>
    <col min="9" max="9" width="5.7109375" style="91" customWidth="1"/>
    <col min="10" max="10" width="14.5703125" style="91" customWidth="1"/>
    <col min="11" max="11" width="6.85546875" style="91" customWidth="1"/>
    <col min="12" max="12" width="16.28515625" style="91" customWidth="1"/>
    <col min="13" max="13" width="9.5703125" style="91" bestFit="1" customWidth="1"/>
    <col min="14" max="16384" width="11.42578125" style="91"/>
  </cols>
  <sheetData>
    <row r="1" spans="1:13" s="85" customFormat="1" ht="20.25" customHeight="1" x14ac:dyDescent="0.25">
      <c r="A1" s="177" t="s">
        <v>35</v>
      </c>
      <c r="B1" s="178"/>
      <c r="C1" s="179" t="s">
        <v>88</v>
      </c>
      <c r="D1" s="179"/>
      <c r="E1" s="179"/>
      <c r="F1" s="179"/>
      <c r="H1" s="102" t="s">
        <v>185</v>
      </c>
      <c r="I1" s="103"/>
      <c r="J1" s="103"/>
    </row>
    <row r="2" spans="1:13" s="85" customFormat="1" ht="14.25" customHeight="1" x14ac:dyDescent="0.25">
      <c r="A2" s="84" t="s">
        <v>47</v>
      </c>
      <c r="B2" s="84" t="s">
        <v>48</v>
      </c>
      <c r="C2" s="179"/>
      <c r="D2" s="179"/>
      <c r="E2" s="179"/>
      <c r="F2" s="179"/>
    </row>
    <row r="5" spans="1:13" ht="28.5" customHeight="1" x14ac:dyDescent="0.25">
      <c r="A5" s="96" t="s">
        <v>145</v>
      </c>
      <c r="B5" s="96" t="s">
        <v>95</v>
      </c>
      <c r="C5" s="96" t="s">
        <v>179</v>
      </c>
      <c r="D5" s="96" t="s">
        <v>180</v>
      </c>
      <c r="E5" s="96" t="s">
        <v>40</v>
      </c>
      <c r="F5" s="96" t="s">
        <v>181</v>
      </c>
      <c r="G5" s="96" t="s">
        <v>182</v>
      </c>
      <c r="H5" s="96" t="s">
        <v>183</v>
      </c>
    </row>
    <row r="6" spans="1:13" x14ac:dyDescent="0.25">
      <c r="A6" s="97" t="s">
        <v>146</v>
      </c>
      <c r="B6" s="99">
        <v>183.96315854119425</v>
      </c>
      <c r="C6" s="99">
        <v>2901.4012515237096</v>
      </c>
      <c r="D6" s="99">
        <v>312.54329805996474</v>
      </c>
      <c r="E6" s="99">
        <f t="shared" ref="E6:E38" si="0">SUM(B6:D6)</f>
        <v>3397.9077081248688</v>
      </c>
      <c r="F6" s="99">
        <f t="shared" ref="F6:F37" si="1">B6/E6</f>
        <v>5.4140128085678377E-2</v>
      </c>
      <c r="G6" s="99">
        <f t="shared" ref="G6:G37" si="2">C6/E6</f>
        <v>0.85387876915728367</v>
      </c>
      <c r="H6" s="99">
        <f t="shared" ref="H6:H37" si="3">D6/E6</f>
        <v>9.1981102757037914E-2</v>
      </c>
      <c r="J6" s="93"/>
      <c r="K6" s="93"/>
      <c r="M6" s="93"/>
    </row>
    <row r="7" spans="1:13" x14ac:dyDescent="0.25">
      <c r="A7" s="97" t="s">
        <v>147</v>
      </c>
      <c r="B7" s="99">
        <v>235.60329018644495</v>
      </c>
      <c r="C7" s="99">
        <v>1247.2076166682248</v>
      </c>
      <c r="D7" s="99">
        <v>515.23037824389007</v>
      </c>
      <c r="E7" s="99">
        <f t="shared" si="0"/>
        <v>1998.0412850985597</v>
      </c>
      <c r="F7" s="99">
        <f t="shared" si="1"/>
        <v>0.11791712811120571</v>
      </c>
      <c r="G7" s="99">
        <f t="shared" si="2"/>
        <v>0.62421513808044382</v>
      </c>
      <c r="H7" s="99">
        <f t="shared" si="3"/>
        <v>0.25786773380835054</v>
      </c>
      <c r="J7" s="93"/>
      <c r="K7" s="93"/>
      <c r="M7" s="93"/>
    </row>
    <row r="8" spans="1:13" x14ac:dyDescent="0.25">
      <c r="A8" s="97" t="s">
        <v>148</v>
      </c>
      <c r="B8" s="99">
        <v>65.65213939279414</v>
      </c>
      <c r="C8" s="99">
        <v>1356.5735900475827</v>
      </c>
      <c r="D8" s="99">
        <v>201.34197278911566</v>
      </c>
      <c r="E8" s="99">
        <f t="shared" si="0"/>
        <v>1623.5677022294926</v>
      </c>
      <c r="F8" s="99">
        <f t="shared" si="1"/>
        <v>4.0436958251041974E-2</v>
      </c>
      <c r="G8" s="99">
        <f t="shared" si="2"/>
        <v>0.83555098329729516</v>
      </c>
      <c r="H8" s="99">
        <f t="shared" si="3"/>
        <v>0.12401205845166277</v>
      </c>
      <c r="J8" s="93"/>
      <c r="K8" s="93"/>
      <c r="M8" s="93"/>
    </row>
    <row r="9" spans="1:13" ht="23.25" customHeight="1" x14ac:dyDescent="0.25">
      <c r="A9" s="97" t="s">
        <v>149</v>
      </c>
      <c r="B9" s="99">
        <v>41.436271730914591</v>
      </c>
      <c r="C9" s="99">
        <v>1323.5003052391683</v>
      </c>
      <c r="D9" s="99">
        <v>200.92252456538168</v>
      </c>
      <c r="E9" s="99">
        <f t="shared" si="0"/>
        <v>1565.8591015354646</v>
      </c>
      <c r="F9" s="99">
        <f t="shared" si="1"/>
        <v>2.6462324541386022E-2</v>
      </c>
      <c r="G9" s="99">
        <f t="shared" si="2"/>
        <v>0.845223113587524</v>
      </c>
      <c r="H9" s="99">
        <f t="shared" si="3"/>
        <v>0.12831456187108994</v>
      </c>
      <c r="J9" s="93"/>
      <c r="K9" s="93"/>
      <c r="M9" s="93"/>
    </row>
    <row r="10" spans="1:13" x14ac:dyDescent="0.25">
      <c r="A10" s="97" t="s">
        <v>150</v>
      </c>
      <c r="B10" s="99">
        <v>245.21114449483494</v>
      </c>
      <c r="C10" s="99">
        <v>973.37940351447355</v>
      </c>
      <c r="D10" s="99">
        <v>164.12960569412951</v>
      </c>
      <c r="E10" s="99">
        <f t="shared" si="0"/>
        <v>1382.720153703438</v>
      </c>
      <c r="F10" s="99">
        <f t="shared" si="1"/>
        <v>0.17733967631705408</v>
      </c>
      <c r="G10" s="99">
        <f t="shared" si="2"/>
        <v>0.70395980047546292</v>
      </c>
      <c r="H10" s="99">
        <f t="shared" si="3"/>
        <v>0.11870052320748307</v>
      </c>
      <c r="J10" s="93"/>
      <c r="K10" s="93"/>
      <c r="M10" s="93"/>
    </row>
    <row r="11" spans="1:13" x14ac:dyDescent="0.25">
      <c r="A11" s="97" t="s">
        <v>151</v>
      </c>
      <c r="B11" s="99">
        <v>0.11101662887377171</v>
      </c>
      <c r="C11" s="99">
        <v>911.90671839701247</v>
      </c>
      <c r="D11" s="99">
        <v>526.46294879062748</v>
      </c>
      <c r="E11" s="99">
        <f t="shared" si="0"/>
        <v>1438.4806838165136</v>
      </c>
      <c r="F11" s="99">
        <f t="shared" si="1"/>
        <v>7.7176308394511962E-5</v>
      </c>
      <c r="G11" s="99">
        <f t="shared" si="2"/>
        <v>0.63393740955741007</v>
      </c>
      <c r="H11" s="99">
        <f t="shared" si="3"/>
        <v>0.3659854141341955</v>
      </c>
      <c r="J11" s="93"/>
      <c r="K11" s="93"/>
      <c r="M11" s="93"/>
    </row>
    <row r="12" spans="1:13" x14ac:dyDescent="0.25">
      <c r="A12" s="97" t="s">
        <v>152</v>
      </c>
      <c r="B12" s="99">
        <v>21.702756361803978</v>
      </c>
      <c r="C12" s="99">
        <v>719.49349382614014</v>
      </c>
      <c r="D12" s="99">
        <v>117.31533919123204</v>
      </c>
      <c r="E12" s="99">
        <f t="shared" si="0"/>
        <v>858.51158937917614</v>
      </c>
      <c r="F12" s="99">
        <f t="shared" si="1"/>
        <v>2.5279514720934756E-2</v>
      </c>
      <c r="G12" s="99">
        <f t="shared" si="2"/>
        <v>0.83807079919146399</v>
      </c>
      <c r="H12" s="99">
        <f t="shared" si="3"/>
        <v>0.13664968608760125</v>
      </c>
      <c r="J12" s="93"/>
      <c r="K12" s="93"/>
      <c r="M12" s="93"/>
    </row>
    <row r="13" spans="1:13" x14ac:dyDescent="0.25">
      <c r="A13" s="97" t="s">
        <v>153</v>
      </c>
      <c r="B13" s="99">
        <v>8.2949735449735442</v>
      </c>
      <c r="C13" s="99">
        <v>504.95787866031174</v>
      </c>
      <c r="D13" s="99">
        <v>135.94885330057951</v>
      </c>
      <c r="E13" s="99">
        <f t="shared" si="0"/>
        <v>649.20170550586477</v>
      </c>
      <c r="F13" s="99">
        <f t="shared" si="1"/>
        <v>1.2777190008319547E-2</v>
      </c>
      <c r="G13" s="99">
        <f t="shared" si="2"/>
        <v>0.77781354296788741</v>
      </c>
      <c r="H13" s="99">
        <f t="shared" si="3"/>
        <v>0.20940926702379309</v>
      </c>
      <c r="J13" s="93"/>
      <c r="K13" s="93"/>
      <c r="M13" s="93"/>
    </row>
    <row r="14" spans="1:13" x14ac:dyDescent="0.25">
      <c r="A14" s="97" t="s">
        <v>154</v>
      </c>
      <c r="B14" s="99">
        <v>81.514569160997723</v>
      </c>
      <c r="C14" s="99">
        <v>479.30144739913942</v>
      </c>
      <c r="D14" s="99">
        <v>78.496035840262024</v>
      </c>
      <c r="E14" s="99">
        <f t="shared" si="0"/>
        <v>639.31205240039912</v>
      </c>
      <c r="F14" s="99">
        <f t="shared" si="1"/>
        <v>0.12750357021260317</v>
      </c>
      <c r="G14" s="99">
        <f t="shared" si="2"/>
        <v>0.74971439315045862</v>
      </c>
      <c r="H14" s="99">
        <f t="shared" si="3"/>
        <v>0.1227820366369383</v>
      </c>
      <c r="J14" s="93"/>
      <c r="K14" s="93"/>
      <c r="M14" s="93"/>
    </row>
    <row r="15" spans="1:13" x14ac:dyDescent="0.25">
      <c r="A15" s="97" t="s">
        <v>155</v>
      </c>
      <c r="B15" s="99">
        <v>22.502171516754846</v>
      </c>
      <c r="C15" s="99">
        <v>415.97614744055215</v>
      </c>
      <c r="D15" s="99">
        <v>149.65316043083899</v>
      </c>
      <c r="E15" s="99">
        <f t="shared" si="0"/>
        <v>588.13147938814598</v>
      </c>
      <c r="F15" s="99">
        <f t="shared" si="1"/>
        <v>3.8260443974474298E-2</v>
      </c>
      <c r="G15" s="99">
        <f t="shared" si="2"/>
        <v>0.70728427574274189</v>
      </c>
      <c r="H15" s="99">
        <f t="shared" si="3"/>
        <v>0.25445528028278386</v>
      </c>
      <c r="J15" s="93"/>
      <c r="K15" s="93"/>
      <c r="M15" s="93"/>
    </row>
    <row r="16" spans="1:13" x14ac:dyDescent="0.25">
      <c r="A16" s="97" t="s">
        <v>156</v>
      </c>
      <c r="B16" s="99">
        <v>10.22691798941799</v>
      </c>
      <c r="C16" s="99">
        <v>469.06679553476482</v>
      </c>
      <c r="D16" s="99">
        <v>93.365079365079353</v>
      </c>
      <c r="E16" s="99">
        <f t="shared" si="0"/>
        <v>572.65879288926214</v>
      </c>
      <c r="F16" s="99">
        <f t="shared" si="1"/>
        <v>1.7858658797186441E-2</v>
      </c>
      <c r="G16" s="99">
        <f t="shared" si="2"/>
        <v>0.81910345455128741</v>
      </c>
      <c r="H16" s="99">
        <f t="shared" si="3"/>
        <v>0.16303788665152621</v>
      </c>
      <c r="J16" s="93"/>
      <c r="K16" s="93"/>
      <c r="M16" s="93"/>
    </row>
    <row r="17" spans="1:13" x14ac:dyDescent="0.25">
      <c r="A17" s="97" t="s">
        <v>157</v>
      </c>
      <c r="B17" s="99">
        <v>21.203550012597628</v>
      </c>
      <c r="C17" s="99">
        <v>384.95322239118377</v>
      </c>
      <c r="D17" s="99">
        <v>125.15904887881079</v>
      </c>
      <c r="E17" s="99">
        <f t="shared" si="0"/>
        <v>531.3158212825922</v>
      </c>
      <c r="F17" s="99">
        <f t="shared" si="1"/>
        <v>3.9907620219952089E-2</v>
      </c>
      <c r="G17" s="99">
        <f t="shared" si="2"/>
        <v>0.72452806216443877</v>
      </c>
      <c r="H17" s="99">
        <f t="shared" si="3"/>
        <v>0.23556431761560917</v>
      </c>
      <c r="J17" s="93"/>
      <c r="K17" s="93"/>
      <c r="M17" s="93"/>
    </row>
    <row r="18" spans="1:13" x14ac:dyDescent="0.25">
      <c r="A18" s="97" t="s">
        <v>158</v>
      </c>
      <c r="B18" s="99">
        <v>1.6887569286974051</v>
      </c>
      <c r="C18" s="99">
        <v>346.16681924137106</v>
      </c>
      <c r="D18" s="99">
        <v>116.18810783572687</v>
      </c>
      <c r="E18" s="99">
        <f t="shared" si="0"/>
        <v>464.04368400579528</v>
      </c>
      <c r="F18" s="99">
        <f t="shared" si="1"/>
        <v>3.6392197262969639E-3</v>
      </c>
      <c r="G18" s="99">
        <f t="shared" si="2"/>
        <v>0.74597894804457221</v>
      </c>
      <c r="H18" s="99">
        <f t="shared" si="3"/>
        <v>0.25038183222913091</v>
      </c>
      <c r="J18" s="93"/>
      <c r="K18" s="93"/>
      <c r="M18" s="93"/>
    </row>
    <row r="19" spans="1:13" x14ac:dyDescent="0.25">
      <c r="A19" s="97" t="s">
        <v>159</v>
      </c>
      <c r="B19" s="99">
        <v>4.4072688334593098</v>
      </c>
      <c r="C19" s="99">
        <v>450.75673625048302</v>
      </c>
      <c r="D19" s="99">
        <v>54.620686885865453</v>
      </c>
      <c r="E19" s="99">
        <f t="shared" si="0"/>
        <v>509.78469196980774</v>
      </c>
      <c r="F19" s="99">
        <f t="shared" si="1"/>
        <v>8.6453534264232731E-3</v>
      </c>
      <c r="G19" s="99">
        <f t="shared" si="2"/>
        <v>0.8842100269993578</v>
      </c>
      <c r="H19" s="99">
        <f t="shared" si="3"/>
        <v>0.10714461957421897</v>
      </c>
      <c r="J19" s="93"/>
      <c r="K19" s="93"/>
      <c r="M19" s="93"/>
    </row>
    <row r="20" spans="1:13" x14ac:dyDescent="0.25">
      <c r="A20" s="97" t="s">
        <v>160</v>
      </c>
      <c r="B20" s="99">
        <v>26.450648778029727</v>
      </c>
      <c r="C20" s="99">
        <v>239.21793639762507</v>
      </c>
      <c r="D20" s="99">
        <v>83.158569853867476</v>
      </c>
      <c r="E20" s="99">
        <f t="shared" si="0"/>
        <v>348.82715502952226</v>
      </c>
      <c r="F20" s="99">
        <f t="shared" si="1"/>
        <v>7.5827378679252003E-2</v>
      </c>
      <c r="G20" s="99">
        <f t="shared" si="2"/>
        <v>0.68577784999960612</v>
      </c>
      <c r="H20" s="99">
        <f t="shared" si="3"/>
        <v>0.23839477132114192</v>
      </c>
      <c r="J20" s="93"/>
      <c r="K20" s="93"/>
      <c r="M20" s="93"/>
    </row>
    <row r="21" spans="1:13" x14ac:dyDescent="0.25">
      <c r="A21" s="97" t="s">
        <v>161</v>
      </c>
      <c r="B21" s="99">
        <v>6.4076754220206604</v>
      </c>
      <c r="C21" s="99">
        <v>294.89299781315361</v>
      </c>
      <c r="D21" s="99">
        <v>39.585436192995715</v>
      </c>
      <c r="E21" s="99">
        <f t="shared" si="0"/>
        <v>340.88610942816996</v>
      </c>
      <c r="F21" s="99">
        <f t="shared" si="1"/>
        <v>1.8797115062181371E-2</v>
      </c>
      <c r="G21" s="99">
        <f t="shared" si="2"/>
        <v>0.86507777717264889</v>
      </c>
      <c r="H21" s="99">
        <f t="shared" si="3"/>
        <v>0.11612510776516984</v>
      </c>
      <c r="J21" s="93"/>
      <c r="K21" s="93"/>
      <c r="M21" s="93"/>
    </row>
    <row r="22" spans="1:13" x14ac:dyDescent="0.25">
      <c r="A22" s="97" t="s">
        <v>162</v>
      </c>
      <c r="B22" s="99">
        <v>1.3578042328042328</v>
      </c>
      <c r="C22" s="99">
        <v>291.8570226577819</v>
      </c>
      <c r="D22" s="99">
        <v>29.333522297808013</v>
      </c>
      <c r="E22" s="99">
        <f t="shared" si="0"/>
        <v>322.54834918839418</v>
      </c>
      <c r="F22" s="99">
        <f t="shared" si="1"/>
        <v>4.2096145778478811E-3</v>
      </c>
      <c r="G22" s="99">
        <f t="shared" si="2"/>
        <v>0.90484736130927745</v>
      </c>
      <c r="H22" s="99">
        <f t="shared" si="3"/>
        <v>9.0943024112874554E-2</v>
      </c>
      <c r="J22" s="93"/>
      <c r="K22" s="93"/>
      <c r="M22" s="93"/>
    </row>
    <row r="23" spans="1:13" x14ac:dyDescent="0.25">
      <c r="A23" s="97" t="s">
        <v>163</v>
      </c>
      <c r="B23" s="99">
        <v>10.860167548500883</v>
      </c>
      <c r="C23" s="99">
        <v>241.46274365621503</v>
      </c>
      <c r="D23" s="99">
        <v>25.502985638699929</v>
      </c>
      <c r="E23" s="99">
        <f t="shared" si="0"/>
        <v>277.82589684341588</v>
      </c>
      <c r="F23" s="99">
        <f t="shared" si="1"/>
        <v>3.9089831696365332E-2</v>
      </c>
      <c r="G23" s="99">
        <f t="shared" si="2"/>
        <v>0.86911532150044557</v>
      </c>
      <c r="H23" s="99">
        <f t="shared" si="3"/>
        <v>9.1794846803188918E-2</v>
      </c>
      <c r="J23" s="93"/>
      <c r="K23" s="93"/>
      <c r="M23" s="93"/>
    </row>
    <row r="24" spans="1:13" x14ac:dyDescent="0.25">
      <c r="A24" s="97" t="s">
        <v>164</v>
      </c>
      <c r="B24" s="99">
        <v>0.40167548500881833</v>
      </c>
      <c r="C24" s="99">
        <v>259.23727400836094</v>
      </c>
      <c r="D24" s="99">
        <v>4.403470647518267</v>
      </c>
      <c r="E24" s="99">
        <f t="shared" si="0"/>
        <v>264.042420140888</v>
      </c>
      <c r="F24" s="99">
        <f t="shared" si="1"/>
        <v>1.5212536106679068E-3</v>
      </c>
      <c r="G24" s="99">
        <f t="shared" si="2"/>
        <v>0.98180161305155766</v>
      </c>
      <c r="H24" s="99">
        <f t="shared" si="3"/>
        <v>1.667713333777451E-2</v>
      </c>
      <c r="J24" s="93"/>
      <c r="K24" s="93"/>
      <c r="M24" s="93"/>
    </row>
    <row r="25" spans="1:13" x14ac:dyDescent="0.25">
      <c r="A25" s="97" t="s">
        <v>165</v>
      </c>
      <c r="B25" s="99">
        <v>4.9508692365835216E-2</v>
      </c>
      <c r="C25" s="99">
        <v>153.55487815811136</v>
      </c>
      <c r="D25" s="99">
        <v>94.824654824892932</v>
      </c>
      <c r="E25" s="99">
        <f t="shared" si="0"/>
        <v>248.42904167537012</v>
      </c>
      <c r="F25" s="99">
        <f t="shared" si="1"/>
        <v>1.9928705610244133E-4</v>
      </c>
      <c r="G25" s="99">
        <f t="shared" si="2"/>
        <v>0.61810357244289604</v>
      </c>
      <c r="H25" s="99">
        <f t="shared" si="3"/>
        <v>0.38169714050100162</v>
      </c>
      <c r="J25" s="93"/>
      <c r="K25" s="93"/>
      <c r="M25" s="93"/>
    </row>
    <row r="26" spans="1:13" x14ac:dyDescent="0.25">
      <c r="A26" s="97" t="s">
        <v>166</v>
      </c>
      <c r="B26" s="99">
        <v>0.46280549256739728</v>
      </c>
      <c r="C26" s="99">
        <v>206.23478941110105</v>
      </c>
      <c r="D26" s="99">
        <v>42.076886495338869</v>
      </c>
      <c r="E26" s="99">
        <f t="shared" si="0"/>
        <v>248.7744813990073</v>
      </c>
      <c r="F26" s="99">
        <f t="shared" si="1"/>
        <v>1.86034150273278E-3</v>
      </c>
      <c r="G26" s="99">
        <f t="shared" si="2"/>
        <v>0.82900299199226468</v>
      </c>
      <c r="H26" s="99">
        <f t="shared" si="3"/>
        <v>0.16913666650500259</v>
      </c>
      <c r="J26" s="93"/>
      <c r="K26" s="93"/>
      <c r="M26" s="93"/>
    </row>
    <row r="27" spans="1:13" x14ac:dyDescent="0.25">
      <c r="A27" s="97" t="s">
        <v>167</v>
      </c>
      <c r="B27" s="99">
        <v>9.1458991559586771</v>
      </c>
      <c r="C27" s="99">
        <v>128.79570812449239</v>
      </c>
      <c r="D27" s="99">
        <v>43.717617787855879</v>
      </c>
      <c r="E27" s="99">
        <f t="shared" si="0"/>
        <v>181.65922506830697</v>
      </c>
      <c r="F27" s="99">
        <f t="shared" si="1"/>
        <v>5.0346461362034675E-2</v>
      </c>
      <c r="G27" s="99">
        <f t="shared" si="2"/>
        <v>0.70899624324645782</v>
      </c>
      <c r="H27" s="99">
        <f t="shared" si="3"/>
        <v>0.24065729539150743</v>
      </c>
      <c r="J27" s="93"/>
      <c r="K27" s="93"/>
      <c r="M27" s="93"/>
    </row>
    <row r="28" spans="1:13" x14ac:dyDescent="0.25">
      <c r="A28" s="97" t="s">
        <v>168</v>
      </c>
      <c r="B28" s="99">
        <v>11.628306878306876</v>
      </c>
      <c r="C28" s="99">
        <v>142.79608703689286</v>
      </c>
      <c r="D28" s="99">
        <v>17.554798437893673</v>
      </c>
      <c r="E28" s="99">
        <f t="shared" si="0"/>
        <v>171.97919235309342</v>
      </c>
      <c r="F28" s="99">
        <f t="shared" si="1"/>
        <v>6.7614614996171163E-2</v>
      </c>
      <c r="G28" s="99">
        <f t="shared" si="2"/>
        <v>0.83031025488081001</v>
      </c>
      <c r="H28" s="99">
        <f t="shared" si="3"/>
        <v>0.10207513012301869</v>
      </c>
      <c r="J28" s="93"/>
      <c r="K28" s="93"/>
      <c r="M28" s="93"/>
    </row>
    <row r="29" spans="1:13" x14ac:dyDescent="0.25">
      <c r="A29" s="97" t="s">
        <v>169</v>
      </c>
      <c r="B29" s="99">
        <v>1.0177626606198034</v>
      </c>
      <c r="C29" s="99">
        <v>150.02125707812482</v>
      </c>
      <c r="D29" s="99">
        <v>9.2398053665910798</v>
      </c>
      <c r="E29" s="99">
        <f t="shared" si="0"/>
        <v>160.2788251053357</v>
      </c>
      <c r="F29" s="99">
        <f t="shared" si="1"/>
        <v>6.3499508431692515E-3</v>
      </c>
      <c r="G29" s="99">
        <f t="shared" si="2"/>
        <v>0.93600172686273697</v>
      </c>
      <c r="H29" s="99">
        <f t="shared" si="3"/>
        <v>5.7648322294093765E-2</v>
      </c>
      <c r="J29" s="93"/>
      <c r="K29" s="93"/>
      <c r="M29" s="93"/>
    </row>
    <row r="30" spans="1:13" x14ac:dyDescent="0.25">
      <c r="A30" s="97" t="s">
        <v>170</v>
      </c>
      <c r="B30" s="99">
        <v>1.3530171327790375</v>
      </c>
      <c r="C30" s="99">
        <v>103.33845314600143</v>
      </c>
      <c r="D30" s="99">
        <v>11.057256235827664</v>
      </c>
      <c r="E30" s="99">
        <f t="shared" si="0"/>
        <v>115.74872651460814</v>
      </c>
      <c r="F30" s="99">
        <f t="shared" si="1"/>
        <v>1.1689261502227233E-2</v>
      </c>
      <c r="G30" s="99">
        <f t="shared" si="2"/>
        <v>0.89278263578096073</v>
      </c>
      <c r="H30" s="99">
        <f t="shared" si="3"/>
        <v>9.5528102716811975E-2</v>
      </c>
      <c r="J30" s="93"/>
      <c r="K30" s="93"/>
      <c r="M30" s="93"/>
    </row>
    <row r="31" spans="1:13" x14ac:dyDescent="0.25">
      <c r="A31" s="97" t="s">
        <v>171</v>
      </c>
      <c r="B31" s="99">
        <v>0.52532123960695387</v>
      </c>
      <c r="C31" s="99">
        <v>83.824656055537204</v>
      </c>
      <c r="D31" s="99">
        <v>26.30017006802721</v>
      </c>
      <c r="E31" s="99">
        <f t="shared" si="0"/>
        <v>110.65014736317137</v>
      </c>
      <c r="F31" s="99">
        <f t="shared" si="1"/>
        <v>4.7475873473784543E-3</v>
      </c>
      <c r="G31" s="99">
        <f t="shared" si="2"/>
        <v>0.75756479365916574</v>
      </c>
      <c r="H31" s="99">
        <f t="shared" si="3"/>
        <v>0.23768761899345575</v>
      </c>
      <c r="J31" s="93"/>
      <c r="K31" s="93"/>
      <c r="M31" s="93"/>
    </row>
    <row r="32" spans="1:13" x14ac:dyDescent="0.25">
      <c r="A32" s="97" t="s">
        <v>172</v>
      </c>
      <c r="B32" s="99">
        <v>6.3171768707482983</v>
      </c>
      <c r="C32" s="99">
        <v>92.549061963357659</v>
      </c>
      <c r="D32" s="99">
        <v>9.07910682791635</v>
      </c>
      <c r="E32" s="99">
        <f t="shared" si="0"/>
        <v>107.94534566202231</v>
      </c>
      <c r="F32" s="99">
        <f t="shared" si="1"/>
        <v>5.8521993996178648E-2</v>
      </c>
      <c r="G32" s="99">
        <f t="shared" si="2"/>
        <v>0.85736963827166268</v>
      </c>
      <c r="H32" s="99">
        <f t="shared" si="3"/>
        <v>8.410836773215867E-2</v>
      </c>
      <c r="J32" s="93"/>
      <c r="K32" s="93"/>
      <c r="M32" s="93"/>
    </row>
    <row r="33" spans="1:13" x14ac:dyDescent="0.25">
      <c r="A33" s="98" t="s">
        <v>173</v>
      </c>
      <c r="B33" s="99">
        <v>0</v>
      </c>
      <c r="C33" s="99">
        <v>93.276844113349526</v>
      </c>
      <c r="D33" s="99">
        <v>4.6116780045351478</v>
      </c>
      <c r="E33" s="99">
        <f t="shared" si="0"/>
        <v>97.888522117884676</v>
      </c>
      <c r="F33" s="99">
        <f t="shared" si="1"/>
        <v>0</v>
      </c>
      <c r="G33" s="99">
        <f t="shared" si="2"/>
        <v>0.95288847042780533</v>
      </c>
      <c r="H33" s="99">
        <f t="shared" si="3"/>
        <v>4.711152957219459E-2</v>
      </c>
      <c r="J33" s="93"/>
      <c r="K33" s="93"/>
      <c r="M33" s="93"/>
    </row>
    <row r="34" spans="1:13" x14ac:dyDescent="0.25">
      <c r="A34" s="97" t="s">
        <v>174</v>
      </c>
      <c r="B34" s="99">
        <v>0</v>
      </c>
      <c r="C34" s="99">
        <v>9.592839736720876</v>
      </c>
      <c r="D34" s="99">
        <v>2.8689531368102794</v>
      </c>
      <c r="E34" s="99">
        <f t="shared" si="0"/>
        <v>12.461792873531156</v>
      </c>
      <c r="F34" s="99">
        <f t="shared" si="1"/>
        <v>0</v>
      </c>
      <c r="G34" s="99">
        <f t="shared" si="2"/>
        <v>0.76978006568349122</v>
      </c>
      <c r="H34" s="99">
        <f t="shared" si="3"/>
        <v>0.23021993431650875</v>
      </c>
      <c r="J34" s="93"/>
      <c r="K34" s="93"/>
      <c r="M34" s="93"/>
    </row>
    <row r="35" spans="1:13" x14ac:dyDescent="0.25">
      <c r="A35" s="97" t="s">
        <v>175</v>
      </c>
      <c r="B35" s="99">
        <v>0</v>
      </c>
      <c r="C35" s="99">
        <v>4.7702980942551848E-2</v>
      </c>
      <c r="D35" s="99">
        <v>5.829115016376921</v>
      </c>
      <c r="E35" s="99">
        <f t="shared" si="0"/>
        <v>5.8768179973194732</v>
      </c>
      <c r="F35" s="99">
        <f t="shared" si="1"/>
        <v>0</v>
      </c>
      <c r="G35" s="99">
        <f t="shared" si="2"/>
        <v>8.1171445098878452E-3</v>
      </c>
      <c r="H35" s="99">
        <f t="shared" si="3"/>
        <v>0.99188285549011213</v>
      </c>
      <c r="J35" s="93"/>
      <c r="K35" s="93"/>
      <c r="M35" s="93"/>
    </row>
    <row r="36" spans="1:13" x14ac:dyDescent="0.25">
      <c r="A36" s="97" t="s">
        <v>176</v>
      </c>
      <c r="B36" s="99">
        <v>0.606103552532124</v>
      </c>
      <c r="C36" s="99">
        <v>3.1687657138787109</v>
      </c>
      <c r="D36" s="99">
        <v>1.6052532123960694</v>
      </c>
      <c r="E36" s="99">
        <f t="shared" si="0"/>
        <v>5.3801224788069044</v>
      </c>
      <c r="F36" s="99">
        <f t="shared" si="1"/>
        <v>0.11265608820610595</v>
      </c>
      <c r="G36" s="99">
        <f t="shared" si="2"/>
        <v>0.58897650125270307</v>
      </c>
      <c r="H36" s="99">
        <f t="shared" si="3"/>
        <v>0.29836741054119092</v>
      </c>
      <c r="J36" s="93"/>
      <c r="K36" s="93"/>
      <c r="M36" s="93"/>
    </row>
    <row r="37" spans="1:13" x14ac:dyDescent="0.25">
      <c r="A37" s="97" t="s">
        <v>177</v>
      </c>
      <c r="B37" s="99">
        <v>3.8548752834467119E-2</v>
      </c>
      <c r="C37" s="99">
        <v>1.0155764743489446</v>
      </c>
      <c r="D37" s="99">
        <v>0.30612244897959184</v>
      </c>
      <c r="E37" s="99">
        <f t="shared" si="0"/>
        <v>1.3602476761630036</v>
      </c>
      <c r="F37" s="99">
        <f t="shared" si="1"/>
        <v>2.8339510156860342E-2</v>
      </c>
      <c r="G37" s="99">
        <f t="shared" si="2"/>
        <v>0.74661143859748402</v>
      </c>
      <c r="H37" s="99">
        <f t="shared" si="3"/>
        <v>0.22504905124565569</v>
      </c>
      <c r="J37" s="93"/>
      <c r="K37" s="93"/>
      <c r="M37" s="93"/>
    </row>
    <row r="38" spans="1:13" x14ac:dyDescent="0.25">
      <c r="A38" s="97" t="s">
        <v>178</v>
      </c>
      <c r="B38" s="99">
        <v>0</v>
      </c>
      <c r="C38" s="99">
        <v>0</v>
      </c>
      <c r="D38" s="99">
        <v>0</v>
      </c>
      <c r="E38" s="99">
        <f t="shared" si="0"/>
        <v>0</v>
      </c>
      <c r="F38" s="99"/>
      <c r="G38" s="99"/>
      <c r="H38" s="99"/>
    </row>
    <row r="39" spans="1:13" x14ac:dyDescent="0.25">
      <c r="A39" s="97"/>
      <c r="B39" s="99"/>
      <c r="C39" s="99"/>
      <c r="D39" s="99"/>
      <c r="E39" s="99"/>
      <c r="F39" s="99"/>
      <c r="G39" s="99"/>
      <c r="H39" s="99"/>
    </row>
    <row r="40" spans="1:13" x14ac:dyDescent="0.25">
      <c r="B40" s="100">
        <f>SUM(B6:B38)</f>
        <v>1020.1404072184429</v>
      </c>
      <c r="C40" s="100">
        <f>SUM(C6:C38)</f>
        <v>14979.526020660114</v>
      </c>
      <c r="D40" s="100">
        <f>SUM(D6:D38)</f>
        <v>3242.4324423658345</v>
      </c>
      <c r="E40" s="100">
        <f>SUM(E6:E38)</f>
        <v>19242.098870244394</v>
      </c>
      <c r="F40" s="101"/>
      <c r="G40" s="101"/>
      <c r="H40" s="101"/>
      <c r="J40" s="93"/>
    </row>
    <row r="43" spans="1:13" x14ac:dyDescent="0.25">
      <c r="B43" s="90" t="s">
        <v>95</v>
      </c>
      <c r="C43" s="27">
        <f>B40/$E$40</f>
        <v>5.3016067223101537E-2</v>
      </c>
    </row>
    <row r="44" spans="1:13" x14ac:dyDescent="0.25">
      <c r="B44" s="90" t="s">
        <v>179</v>
      </c>
      <c r="C44" s="27">
        <f>C40/E40</f>
        <v>0.77847672032410986</v>
      </c>
    </row>
    <row r="45" spans="1:13" x14ac:dyDescent="0.25">
      <c r="B45" s="90" t="s">
        <v>180</v>
      </c>
      <c r="C45" s="27">
        <f>D40/E40</f>
        <v>0.16850721245278855</v>
      </c>
    </row>
    <row r="46" spans="1:13" x14ac:dyDescent="0.25">
      <c r="C46" s="27">
        <f>SUM(C43:C45)</f>
        <v>0.99999999999999989</v>
      </c>
    </row>
    <row r="61" spans="3:3" x14ac:dyDescent="0.25">
      <c r="C61" s="95"/>
    </row>
    <row r="62" spans="3:3" x14ac:dyDescent="0.25">
      <c r="C62" s="95"/>
    </row>
    <row r="63" spans="3:3" x14ac:dyDescent="0.25">
      <c r="C63" s="95"/>
    </row>
    <row r="64" spans="3:3" x14ac:dyDescent="0.25">
      <c r="C64" s="95"/>
    </row>
    <row r="65" spans="3:8" x14ac:dyDescent="0.25">
      <c r="C65" s="95"/>
      <c r="E65" s="95"/>
    </row>
    <row r="66" spans="3:8" x14ac:dyDescent="0.25">
      <c r="C66" s="95"/>
      <c r="E66" s="95"/>
    </row>
    <row r="67" spans="3:8" x14ac:dyDescent="0.25">
      <c r="C67" s="95"/>
      <c r="E67" s="95"/>
    </row>
    <row r="68" spans="3:8" x14ac:dyDescent="0.25">
      <c r="C68" s="95"/>
      <c r="E68" s="95"/>
    </row>
    <row r="69" spans="3:8" x14ac:dyDescent="0.25">
      <c r="C69" s="95"/>
      <c r="E69" s="95"/>
    </row>
    <row r="70" spans="3:8" x14ac:dyDescent="0.25">
      <c r="C70" s="95"/>
      <c r="E70" s="95"/>
    </row>
    <row r="71" spans="3:8" x14ac:dyDescent="0.25">
      <c r="C71" s="95"/>
      <c r="E71" s="95"/>
    </row>
    <row r="72" spans="3:8" x14ac:dyDescent="0.25">
      <c r="C72" s="95"/>
      <c r="E72" s="95"/>
    </row>
    <row r="73" spans="3:8" x14ac:dyDescent="0.25">
      <c r="C73" s="95"/>
      <c r="E73" s="95"/>
    </row>
    <row r="74" spans="3:8" x14ac:dyDescent="0.25">
      <c r="C74" s="95"/>
      <c r="E74" s="95"/>
      <c r="F74" s="92"/>
      <c r="G74" s="92"/>
      <c r="H74" s="92"/>
    </row>
    <row r="75" spans="3:8" x14ac:dyDescent="0.25">
      <c r="C75" s="95"/>
      <c r="E75" s="95"/>
    </row>
    <row r="76" spans="3:8" x14ac:dyDescent="0.25">
      <c r="C76" s="95"/>
      <c r="E76" s="95"/>
    </row>
    <row r="77" spans="3:8" x14ac:dyDescent="0.25">
      <c r="C77" s="95"/>
      <c r="E77" s="95"/>
    </row>
    <row r="78" spans="3:8" x14ac:dyDescent="0.25">
      <c r="C78" s="95"/>
      <c r="E78" s="95"/>
    </row>
    <row r="79" spans="3:8" x14ac:dyDescent="0.25">
      <c r="C79" s="95"/>
      <c r="E79" s="95"/>
      <c r="F79" s="26"/>
      <c r="G79" s="26"/>
      <c r="H79" s="26"/>
    </row>
    <row r="80" spans="3:8" x14ac:dyDescent="0.25">
      <c r="C80" s="95"/>
      <c r="E80" s="95"/>
      <c r="F80" s="26"/>
      <c r="G80" s="26"/>
      <c r="H80" s="26"/>
    </row>
    <row r="81" spans="5:8" x14ac:dyDescent="0.25">
      <c r="E81" s="95"/>
      <c r="F81" s="26"/>
      <c r="G81" s="26"/>
      <c r="H81" s="26"/>
    </row>
    <row r="82" spans="5:8" x14ac:dyDescent="0.25">
      <c r="E82" s="95"/>
      <c r="F82" s="26"/>
      <c r="G82" s="26"/>
      <c r="H82" s="26"/>
    </row>
    <row r="83" spans="5:8" x14ac:dyDescent="0.25">
      <c r="E83" s="95"/>
      <c r="F83" s="26"/>
      <c r="G83" s="26"/>
      <c r="H83" s="26"/>
    </row>
    <row r="84" spans="5:8" x14ac:dyDescent="0.25">
      <c r="E84" s="95"/>
      <c r="F84" s="26"/>
      <c r="G84" s="26"/>
      <c r="H84" s="26"/>
    </row>
    <row r="85" spans="5:8" x14ac:dyDescent="0.25">
      <c r="E85" s="95"/>
    </row>
    <row r="86" spans="5:8" x14ac:dyDescent="0.25">
      <c r="E86" s="95"/>
    </row>
    <row r="87" spans="5:8" x14ac:dyDescent="0.25">
      <c r="E87" s="95"/>
    </row>
    <row r="88" spans="5:8" x14ac:dyDescent="0.25">
      <c r="E88" s="95"/>
    </row>
  </sheetData>
  <mergeCells count="2">
    <mergeCell ref="A1:B1"/>
    <mergeCell ref="C1:F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6" sqref="B6"/>
    </sheetView>
  </sheetViews>
  <sheetFormatPr baseColWidth="10" defaultRowHeight="15" x14ac:dyDescent="0.25"/>
  <cols>
    <col min="1" max="1" width="25.7109375" customWidth="1"/>
    <col min="3" max="3" width="19.7109375" bestFit="1" customWidth="1"/>
    <col min="5" max="5" width="13" bestFit="1" customWidth="1"/>
    <col min="6" max="6" width="19.7109375" bestFit="1" customWidth="1"/>
  </cols>
  <sheetData>
    <row r="1" spans="1:7" ht="26.25" customHeight="1" x14ac:dyDescent="0.25">
      <c r="A1" s="159" t="s">
        <v>36</v>
      </c>
      <c r="B1" s="159"/>
      <c r="C1" s="70" t="s">
        <v>0</v>
      </c>
      <c r="D1" s="160" t="s">
        <v>88</v>
      </c>
      <c r="E1" s="160"/>
      <c r="F1" s="160"/>
      <c r="G1" s="160"/>
    </row>
    <row r="2" spans="1:7" s="29" customFormat="1" ht="15" customHeight="1" x14ac:dyDescent="0.25">
      <c r="A2" s="34"/>
    </row>
    <row r="3" spans="1:7" x14ac:dyDescent="0.25">
      <c r="A3" s="2" t="s">
        <v>1</v>
      </c>
      <c r="B3" s="2">
        <v>2017</v>
      </c>
      <c r="C3" s="2" t="s">
        <v>34</v>
      </c>
      <c r="E3" s="2" t="s">
        <v>1</v>
      </c>
      <c r="F3" s="2" t="s">
        <v>34</v>
      </c>
    </row>
    <row r="4" spans="1:7" x14ac:dyDescent="0.25">
      <c r="A4" s="9" t="s">
        <v>2</v>
      </c>
      <c r="B4" s="7">
        <v>5474.2</v>
      </c>
      <c r="C4" s="13">
        <f>B4/$B$19</f>
        <v>0.28149407526752307</v>
      </c>
      <c r="E4" s="2" t="s">
        <v>17</v>
      </c>
      <c r="F4" s="16">
        <f>C4+C5</f>
        <v>0.53004724508468348</v>
      </c>
    </row>
    <row r="5" spans="1:7" x14ac:dyDescent="0.25">
      <c r="A5" s="9" t="s">
        <v>3</v>
      </c>
      <c r="B5" s="7">
        <v>4833.6000000000004</v>
      </c>
      <c r="C5" s="13">
        <f t="shared" ref="C5:C18" si="0">B5/$B$19</f>
        <v>0.24855316981716044</v>
      </c>
      <c r="E5" s="2" t="s">
        <v>4</v>
      </c>
      <c r="F5" s="16">
        <f>+C6</f>
        <v>0.30401175009848441</v>
      </c>
    </row>
    <row r="6" spans="1:7" x14ac:dyDescent="0.25">
      <c r="A6" s="9" t="s">
        <v>4</v>
      </c>
      <c r="B6" s="7">
        <v>5912.1</v>
      </c>
      <c r="C6" s="13">
        <f t="shared" si="0"/>
        <v>0.30401175009848441</v>
      </c>
      <c r="E6" s="2" t="s">
        <v>18</v>
      </c>
      <c r="F6" s="16">
        <f>+SUM(C7:C10)+SUM(C13:C18)</f>
        <v>0.12708693314544522</v>
      </c>
    </row>
    <row r="7" spans="1:7" x14ac:dyDescent="0.25">
      <c r="A7" s="9" t="s">
        <v>5</v>
      </c>
      <c r="B7" s="7">
        <v>510.4</v>
      </c>
      <c r="C7" s="13">
        <f t="shared" si="0"/>
        <v>2.624576669039198E-2</v>
      </c>
      <c r="E7" s="2" t="s">
        <v>19</v>
      </c>
      <c r="F7" s="16">
        <f>+C11+C12</f>
        <v>3.8854071671387005E-2</v>
      </c>
    </row>
    <row r="8" spans="1:7" x14ac:dyDescent="0.25">
      <c r="A8" s="9" t="s">
        <v>6</v>
      </c>
      <c r="B8" s="7">
        <v>0</v>
      </c>
      <c r="C8" s="13">
        <f t="shared" si="0"/>
        <v>0</v>
      </c>
      <c r="E8" s="1"/>
      <c r="F8" s="16">
        <f>SUM(F4:F7)</f>
        <v>1</v>
      </c>
    </row>
    <row r="9" spans="1:7" x14ac:dyDescent="0.25">
      <c r="A9" s="9" t="s">
        <v>7</v>
      </c>
      <c r="B9" s="7">
        <v>172.69233434114386</v>
      </c>
      <c r="C9" s="13">
        <f t="shared" si="0"/>
        <v>8.8801777357696478E-3</v>
      </c>
    </row>
    <row r="10" spans="1:7" x14ac:dyDescent="0.25">
      <c r="A10" s="9" t="s">
        <v>8</v>
      </c>
      <c r="B10" s="7">
        <v>171.85074955908289</v>
      </c>
      <c r="C10" s="13">
        <f t="shared" si="0"/>
        <v>8.8369017995624452E-3</v>
      </c>
    </row>
    <row r="11" spans="1:7" x14ac:dyDescent="0.25">
      <c r="A11" s="9" t="s">
        <v>9</v>
      </c>
      <c r="B11" s="7">
        <v>608.51306216931209</v>
      </c>
      <c r="C11" s="13">
        <f t="shared" si="0"/>
        <v>3.1290932323181336E-2</v>
      </c>
    </row>
    <row r="12" spans="1:7" ht="24" x14ac:dyDescent="0.25">
      <c r="A12" s="10" t="s">
        <v>10</v>
      </c>
      <c r="B12" s="7">
        <v>147.07996031746032</v>
      </c>
      <c r="C12" s="13">
        <f t="shared" si="0"/>
        <v>7.5631393482056709E-3</v>
      </c>
    </row>
    <row r="13" spans="1:7" x14ac:dyDescent="0.25">
      <c r="A13" s="9" t="s">
        <v>11</v>
      </c>
      <c r="B13" s="7">
        <v>0</v>
      </c>
      <c r="C13" s="13">
        <f t="shared" si="0"/>
        <v>0</v>
      </c>
    </row>
    <row r="14" spans="1:7" x14ac:dyDescent="0.25">
      <c r="A14" s="9" t="s">
        <v>12</v>
      </c>
      <c r="B14" s="7">
        <v>0</v>
      </c>
      <c r="C14" s="13">
        <f t="shared" si="0"/>
        <v>0</v>
      </c>
    </row>
    <row r="15" spans="1:7" x14ac:dyDescent="0.25">
      <c r="A15" s="9" t="s">
        <v>13</v>
      </c>
      <c r="B15" s="7">
        <v>0</v>
      </c>
      <c r="C15" s="13">
        <f t="shared" si="0"/>
        <v>0</v>
      </c>
    </row>
    <row r="16" spans="1:7" x14ac:dyDescent="0.25">
      <c r="A16" s="9" t="s">
        <v>14</v>
      </c>
      <c r="B16" s="7">
        <v>0</v>
      </c>
      <c r="C16" s="13">
        <f t="shared" si="0"/>
        <v>0</v>
      </c>
    </row>
    <row r="17" spans="1:3" x14ac:dyDescent="0.25">
      <c r="A17" s="9" t="s">
        <v>15</v>
      </c>
      <c r="B17" s="7">
        <v>0</v>
      </c>
      <c r="C17" s="13">
        <f t="shared" si="0"/>
        <v>0</v>
      </c>
    </row>
    <row r="18" spans="1:3" x14ac:dyDescent="0.25">
      <c r="A18" s="9" t="s">
        <v>16</v>
      </c>
      <c r="B18" s="7">
        <v>1616.50960569413</v>
      </c>
      <c r="C18" s="13">
        <f t="shared" si="0"/>
        <v>8.3124086919721146E-2</v>
      </c>
    </row>
    <row r="19" spans="1:3" x14ac:dyDescent="0.25">
      <c r="A19" s="1"/>
      <c r="B19" s="14">
        <f>SUM(B4:B18)</f>
        <v>19446.945712081128</v>
      </c>
      <c r="C19" s="15">
        <f>SUM(C4:C18)</f>
        <v>1</v>
      </c>
    </row>
  </sheetData>
  <mergeCells count="2">
    <mergeCell ref="A1:B1"/>
    <mergeCell ref="D1:G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7"/>
  <sheetViews>
    <sheetView zoomScale="85" zoomScaleNormal="85" workbookViewId="0">
      <selection activeCell="E14" sqref="E14"/>
    </sheetView>
  </sheetViews>
  <sheetFormatPr baseColWidth="10" defaultRowHeight="15" x14ac:dyDescent="0.25"/>
  <cols>
    <col min="1" max="12" width="11.42578125" style="85"/>
    <col min="13" max="13" width="12.5703125" style="85" bestFit="1" customWidth="1"/>
    <col min="14" max="16384" width="11.42578125" style="85"/>
  </cols>
  <sheetData>
    <row r="1" spans="1:13" x14ac:dyDescent="0.25">
      <c r="A1" s="177" t="s">
        <v>195</v>
      </c>
      <c r="B1" s="178"/>
      <c r="D1" s="85" t="s">
        <v>194</v>
      </c>
    </row>
    <row r="4" spans="1:13" x14ac:dyDescent="0.25">
      <c r="B4" s="103" t="s">
        <v>192</v>
      </c>
      <c r="C4" s="103" t="s">
        <v>193</v>
      </c>
      <c r="D4" s="103"/>
      <c r="E4" s="103"/>
      <c r="F4" s="103"/>
      <c r="G4" s="103"/>
    </row>
    <row r="6" spans="1:13" x14ac:dyDescent="0.25">
      <c r="B6" s="84" t="s">
        <v>186</v>
      </c>
      <c r="I6" s="84" t="s">
        <v>189</v>
      </c>
    </row>
    <row r="7" spans="1:13" x14ac:dyDescent="0.25">
      <c r="B7" s="85" t="s">
        <v>45</v>
      </c>
      <c r="C7" s="85" t="s">
        <v>3</v>
      </c>
      <c r="D7" s="85" t="s">
        <v>5</v>
      </c>
      <c r="E7" s="85" t="s">
        <v>8</v>
      </c>
      <c r="F7" s="85" t="s">
        <v>4</v>
      </c>
      <c r="I7" s="85" t="s">
        <v>45</v>
      </c>
      <c r="J7" s="85" t="s">
        <v>3</v>
      </c>
      <c r="K7" s="85" t="s">
        <v>5</v>
      </c>
      <c r="L7" s="85" t="s">
        <v>8</v>
      </c>
      <c r="M7" s="85" t="s">
        <v>4</v>
      </c>
    </row>
    <row r="8" spans="1:13" x14ac:dyDescent="0.25">
      <c r="A8" s="104">
        <v>42370</v>
      </c>
      <c r="B8" s="105">
        <v>1006.82318928753</v>
      </c>
      <c r="C8" s="105">
        <v>1251.0163337186516</v>
      </c>
      <c r="D8" s="105">
        <v>1006.82318928753</v>
      </c>
      <c r="E8" s="105">
        <v>1006.82318928753</v>
      </c>
      <c r="F8" s="105">
        <v>1006.82318928753</v>
      </c>
      <c r="G8" s="85" t="s">
        <v>190</v>
      </c>
      <c r="I8" s="105">
        <v>2215.0110164325661</v>
      </c>
      <c r="J8" s="105">
        <v>2502.0326674373032</v>
      </c>
      <c r="K8" s="105">
        <v>2013.64637857506</v>
      </c>
      <c r="L8" s="105">
        <v>2013.64637857506</v>
      </c>
      <c r="M8" s="105">
        <v>2013.64637857506</v>
      </c>
    </row>
    <row r="9" spans="1:13" x14ac:dyDescent="0.25">
      <c r="A9" s="104">
        <v>42401</v>
      </c>
      <c r="B9" s="105">
        <v>1016.7396406481834</v>
      </c>
      <c r="C9" s="105">
        <v>1292.3132328967467</v>
      </c>
      <c r="D9" s="105">
        <v>1016.7396406481834</v>
      </c>
      <c r="E9" s="105">
        <v>1016.7396406481834</v>
      </c>
      <c r="F9" s="105">
        <v>1016.7396406481834</v>
      </c>
      <c r="I9" s="105">
        <v>2236.8272094260037</v>
      </c>
      <c r="J9" s="105">
        <v>2584.6264657934935</v>
      </c>
      <c r="K9" s="105">
        <v>2033.4792812963667</v>
      </c>
      <c r="L9" s="105">
        <v>2033.4792812963667</v>
      </c>
      <c r="M9" s="105">
        <v>2033.4792812963667</v>
      </c>
    </row>
    <row r="10" spans="1:13" x14ac:dyDescent="0.25">
      <c r="A10" s="104">
        <v>42430</v>
      </c>
      <c r="B10" s="105">
        <v>1039.1680466213629</v>
      </c>
      <c r="C10" s="105">
        <v>1287.2938191311898</v>
      </c>
      <c r="D10" s="105">
        <v>1039.1680466213629</v>
      </c>
      <c r="E10" s="105">
        <v>1039.1680466213629</v>
      </c>
      <c r="F10" s="105">
        <v>1039.1680466213629</v>
      </c>
      <c r="I10" s="105">
        <v>2286.1697025669987</v>
      </c>
      <c r="J10" s="105">
        <v>2574.5876382623796</v>
      </c>
      <c r="K10" s="105">
        <v>2078.3360932427258</v>
      </c>
      <c r="L10" s="105">
        <v>2078.3360932427258</v>
      </c>
      <c r="M10" s="105">
        <v>2078.3360932427258</v>
      </c>
    </row>
    <row r="11" spans="1:13" x14ac:dyDescent="0.25">
      <c r="A11" s="104">
        <v>42461</v>
      </c>
      <c r="B11" s="105">
        <v>950.26253050771538</v>
      </c>
      <c r="C11" s="105">
        <v>1174.2929450148879</v>
      </c>
      <c r="D11" s="105">
        <v>950.26253050771538</v>
      </c>
      <c r="E11" s="105">
        <v>950.26253050771538</v>
      </c>
      <c r="F11" s="105">
        <v>950.26253050771538</v>
      </c>
      <c r="I11" s="105">
        <v>2090.577567116974</v>
      </c>
      <c r="J11" s="105">
        <v>2348.5858900297758</v>
      </c>
      <c r="K11" s="105">
        <v>1900.5250610154308</v>
      </c>
      <c r="L11" s="105">
        <v>1900.5250610154308</v>
      </c>
      <c r="M11" s="105">
        <v>1900.5250610154308</v>
      </c>
    </row>
    <row r="12" spans="1:13" x14ac:dyDescent="0.25">
      <c r="A12" s="104">
        <v>42491</v>
      </c>
      <c r="B12" s="105">
        <v>895.13256882613973</v>
      </c>
      <c r="C12" s="105">
        <v>1104.2921728869171</v>
      </c>
      <c r="D12" s="105">
        <v>895.13256882613973</v>
      </c>
      <c r="E12" s="105">
        <v>895.13256882613973</v>
      </c>
      <c r="F12" s="105">
        <v>895.13256882613973</v>
      </c>
      <c r="I12" s="105">
        <v>1969.2916514175076</v>
      </c>
      <c r="J12" s="105">
        <v>2208.5843457738342</v>
      </c>
      <c r="K12" s="105">
        <v>1790.2651376522795</v>
      </c>
      <c r="L12" s="105">
        <v>1790.2651376522795</v>
      </c>
      <c r="M12" s="105">
        <v>1790.2651376522795</v>
      </c>
    </row>
    <row r="13" spans="1:13" x14ac:dyDescent="0.25">
      <c r="A13" s="104">
        <v>42522</v>
      </c>
      <c r="B13" s="105">
        <v>954.62180981982783</v>
      </c>
      <c r="C13" s="105">
        <v>1180.1898633110193</v>
      </c>
      <c r="D13" s="105">
        <v>954.62180981982783</v>
      </c>
      <c r="E13" s="105">
        <v>954.62180981982783</v>
      </c>
      <c r="F13" s="105">
        <v>954.62180981982783</v>
      </c>
      <c r="I13" s="105">
        <v>2100.1679816036212</v>
      </c>
      <c r="J13" s="105">
        <v>2360.3797266220386</v>
      </c>
      <c r="K13" s="105">
        <v>1909.2436196396557</v>
      </c>
      <c r="L13" s="105">
        <v>1909.2436196396557</v>
      </c>
      <c r="M13" s="105">
        <v>1909.2436196396557</v>
      </c>
    </row>
    <row r="14" spans="1:13" x14ac:dyDescent="0.25">
      <c r="A14" s="104">
        <v>42552</v>
      </c>
      <c r="B14" s="105">
        <v>640.20556618020225</v>
      </c>
      <c r="C14" s="105">
        <v>960.89613949642126</v>
      </c>
      <c r="D14" s="105">
        <v>635.51167930668748</v>
      </c>
      <c r="E14" s="105">
        <v>639.33967440598553</v>
      </c>
      <c r="F14" s="105">
        <v>639.89717437124011</v>
      </c>
      <c r="I14" s="105">
        <v>1408.452245596445</v>
      </c>
      <c r="J14" s="105">
        <v>1921.7922789928425</v>
      </c>
      <c r="K14" s="105">
        <v>1271.023358613375</v>
      </c>
      <c r="L14" s="105">
        <v>1278.6793488119711</v>
      </c>
      <c r="M14" s="105">
        <v>1279.7943487424802</v>
      </c>
    </row>
    <row r="15" spans="1:13" x14ac:dyDescent="0.25">
      <c r="A15" s="104">
        <v>42583</v>
      </c>
      <c r="B15" s="105">
        <v>569.34963708180874</v>
      </c>
      <c r="C15" s="105">
        <v>883.77624737905148</v>
      </c>
      <c r="D15" s="105">
        <v>562.3030251579487</v>
      </c>
      <c r="E15" s="105">
        <v>567.4809744927777</v>
      </c>
      <c r="F15" s="105">
        <v>568.56861020557187</v>
      </c>
      <c r="I15" s="105">
        <v>1252.5692015799793</v>
      </c>
      <c r="J15" s="105">
        <v>1767.552494758103</v>
      </c>
      <c r="K15" s="105">
        <v>1124.6060503158974</v>
      </c>
      <c r="L15" s="105">
        <v>1134.9619489855554</v>
      </c>
      <c r="M15" s="105">
        <v>1137.1372204111437</v>
      </c>
    </row>
    <row r="16" spans="1:13" x14ac:dyDescent="0.25">
      <c r="A16" s="104">
        <v>42614</v>
      </c>
      <c r="B16" s="105">
        <v>496.69939893460679</v>
      </c>
      <c r="C16" s="105">
        <v>791.09014573984268</v>
      </c>
      <c r="D16" s="105">
        <v>489.02932836802239</v>
      </c>
      <c r="E16" s="105">
        <v>492.67587240864555</v>
      </c>
      <c r="F16" s="105">
        <v>495.82939319890733</v>
      </c>
      <c r="I16" s="105">
        <v>1092.738677656135</v>
      </c>
      <c r="J16" s="105">
        <v>1582.1802914796854</v>
      </c>
      <c r="K16" s="105">
        <v>978.05865673604478</v>
      </c>
      <c r="L16" s="105">
        <v>985.35174481729109</v>
      </c>
      <c r="M16" s="105">
        <v>991.65878639781465</v>
      </c>
    </row>
    <row r="17" spans="1:19" x14ac:dyDescent="0.25">
      <c r="A17" s="104">
        <v>42644</v>
      </c>
      <c r="B17" s="105">
        <v>565.02533831833125</v>
      </c>
      <c r="C17" s="105">
        <v>838.17377659987301</v>
      </c>
      <c r="D17" s="105">
        <v>558.18903345614342</v>
      </c>
      <c r="E17" s="105">
        <v>562.39602662542529</v>
      </c>
      <c r="F17" s="105">
        <v>563.87055709161018</v>
      </c>
      <c r="I17" s="105">
        <v>1243.0557443003288</v>
      </c>
      <c r="J17" s="105">
        <v>1676.347553199746</v>
      </c>
      <c r="K17" s="105">
        <v>1116.3780669122868</v>
      </c>
      <c r="L17" s="105">
        <v>1124.7920532508506</v>
      </c>
      <c r="M17" s="105">
        <v>1127.7411141832204</v>
      </c>
    </row>
    <row r="18" spans="1:19" x14ac:dyDescent="0.25">
      <c r="A18" s="104">
        <v>42675</v>
      </c>
      <c r="B18" s="105">
        <v>730.12820249563697</v>
      </c>
      <c r="C18" s="105">
        <v>1006.189912904374</v>
      </c>
      <c r="D18" s="105">
        <v>722.5656873115181</v>
      </c>
      <c r="E18" s="105">
        <v>728.31448186513501</v>
      </c>
      <c r="F18" s="105">
        <v>727.05689766360297</v>
      </c>
      <c r="I18" s="105">
        <v>1606.2820454904015</v>
      </c>
      <c r="J18" s="105">
        <v>2012.3798258087479</v>
      </c>
      <c r="K18" s="105">
        <v>1445.1313746230362</v>
      </c>
      <c r="L18" s="105">
        <v>1456.62896373027</v>
      </c>
      <c r="M18" s="105">
        <v>1454.1137953272059</v>
      </c>
    </row>
    <row r="19" spans="1:19" x14ac:dyDescent="0.25">
      <c r="A19" s="104">
        <v>42705</v>
      </c>
      <c r="B19" s="105">
        <v>723.70820163019482</v>
      </c>
      <c r="C19" s="105">
        <v>998.76276563416741</v>
      </c>
      <c r="D19" s="105">
        <v>714.85135630908701</v>
      </c>
      <c r="E19" s="105">
        <v>721.33304437686422</v>
      </c>
      <c r="F19" s="105">
        <v>722.82099656300318</v>
      </c>
      <c r="I19" s="105">
        <v>1592.1580435864287</v>
      </c>
      <c r="J19" s="105">
        <v>1997.5255312683348</v>
      </c>
      <c r="K19" s="105">
        <v>1429.702712618174</v>
      </c>
      <c r="L19" s="105">
        <v>1442.6660887537284</v>
      </c>
      <c r="M19" s="105">
        <v>1445.6419931260064</v>
      </c>
    </row>
    <row r="20" spans="1:19" x14ac:dyDescent="0.25">
      <c r="A20" s="104">
        <v>42736</v>
      </c>
      <c r="B20" s="105">
        <v>917.70225592193219</v>
      </c>
      <c r="C20" s="105">
        <v>1221.1735797560323</v>
      </c>
      <c r="D20" s="105">
        <v>905.50378669070528</v>
      </c>
      <c r="E20" s="105">
        <v>915.76812090341718</v>
      </c>
      <c r="F20" s="105">
        <v>912.62790929540995</v>
      </c>
      <c r="I20" s="105">
        <v>2018.9449630282511</v>
      </c>
      <c r="J20" s="105">
        <v>2442.3471595120645</v>
      </c>
      <c r="K20" s="105">
        <v>1811.0075733814106</v>
      </c>
      <c r="L20" s="105">
        <v>1831.5362418068344</v>
      </c>
      <c r="M20" s="105">
        <v>1825.2558185908199</v>
      </c>
    </row>
    <row r="21" spans="1:19" x14ac:dyDescent="0.25">
      <c r="A21" s="104">
        <v>42767</v>
      </c>
      <c r="B21" s="105">
        <v>1005.1344129570499</v>
      </c>
      <c r="C21" s="105">
        <v>1283.5482799787746</v>
      </c>
      <c r="D21" s="105">
        <v>1002.3667740289801</v>
      </c>
      <c r="E21" s="105">
        <v>1005.1344129570499</v>
      </c>
      <c r="F21" s="105">
        <v>1000.2583859703595</v>
      </c>
      <c r="I21" s="105">
        <v>2211.29570850551</v>
      </c>
      <c r="J21" s="105">
        <v>2567.0965599575493</v>
      </c>
      <c r="K21" s="105">
        <v>2004.7335480579602</v>
      </c>
      <c r="L21" s="105">
        <v>2010.2688259140998</v>
      </c>
      <c r="M21" s="105">
        <v>2000.5167719407191</v>
      </c>
    </row>
    <row r="22" spans="1:19" x14ac:dyDescent="0.25">
      <c r="A22" s="104">
        <v>42795</v>
      </c>
      <c r="B22" s="105">
        <v>1089.4516652114498</v>
      </c>
      <c r="C22" s="105">
        <v>1442.609347340881</v>
      </c>
      <c r="D22" s="105">
        <v>1089.4516652114498</v>
      </c>
      <c r="E22" s="105">
        <v>1089.4516652114498</v>
      </c>
      <c r="F22" s="105">
        <v>1084.4935861883123</v>
      </c>
      <c r="I22" s="105">
        <v>2396.7936634651896</v>
      </c>
      <c r="J22" s="105">
        <v>2885.2186946817619</v>
      </c>
      <c r="K22" s="105">
        <v>2178.9033304228997</v>
      </c>
      <c r="L22" s="105">
        <v>2178.9033304228997</v>
      </c>
      <c r="M22" s="105">
        <v>2168.9871723766246</v>
      </c>
    </row>
    <row r="23" spans="1:19" x14ac:dyDescent="0.25">
      <c r="A23" s="104">
        <v>42826</v>
      </c>
      <c r="B23" s="105">
        <v>710.86968823729467</v>
      </c>
      <c r="C23" s="105">
        <v>1033.1214227609512</v>
      </c>
      <c r="D23" s="105">
        <v>709.86570894022884</v>
      </c>
      <c r="E23" s="105">
        <v>710.86968823729467</v>
      </c>
      <c r="F23" s="105">
        <v>709.6518149240876</v>
      </c>
      <c r="I23" s="105">
        <v>1563.9133141220484</v>
      </c>
      <c r="J23" s="105">
        <v>2066.2428455219024</v>
      </c>
      <c r="K23" s="105">
        <v>1419.7314178804577</v>
      </c>
      <c r="L23" s="105">
        <v>1421.7393764745893</v>
      </c>
      <c r="M23" s="105">
        <v>1419.3036298481752</v>
      </c>
    </row>
    <row r="24" spans="1:19" x14ac:dyDescent="0.25">
      <c r="A24" s="104">
        <v>42856</v>
      </c>
      <c r="B24" s="105">
        <v>779.47024474881141</v>
      </c>
      <c r="C24" s="105">
        <v>1088.7714968549751</v>
      </c>
      <c r="D24" s="105">
        <v>778.65482386603264</v>
      </c>
      <c r="E24" s="105">
        <v>779.47024474881141</v>
      </c>
      <c r="F24" s="105">
        <v>779.03577830970573</v>
      </c>
      <c r="I24" s="105">
        <v>1714.8345384473853</v>
      </c>
      <c r="J24" s="105">
        <v>2177.5429937099502</v>
      </c>
      <c r="K24" s="105">
        <v>1557.3096477320653</v>
      </c>
      <c r="L24" s="105">
        <v>1558.9404894976228</v>
      </c>
      <c r="M24" s="105">
        <v>1558.0715566194115</v>
      </c>
    </row>
    <row r="25" spans="1:19" x14ac:dyDescent="0.25">
      <c r="A25" s="104">
        <v>42887</v>
      </c>
      <c r="B25" s="105">
        <v>745.80385812946872</v>
      </c>
      <c r="C25" s="105">
        <v>1051.1983476679789</v>
      </c>
      <c r="D25" s="105">
        <v>745.24276057715133</v>
      </c>
      <c r="E25" s="105">
        <v>745.80385812946872</v>
      </c>
      <c r="F25" s="105">
        <v>745.80385812946872</v>
      </c>
      <c r="I25" s="105">
        <v>1640.7684878848313</v>
      </c>
      <c r="J25" s="105">
        <v>2102.3966953359577</v>
      </c>
      <c r="K25" s="105">
        <v>1490.4855211543027</v>
      </c>
      <c r="L25" s="105">
        <v>1491.6077162589374</v>
      </c>
      <c r="M25" s="105">
        <v>1491.6077162589374</v>
      </c>
    </row>
    <row r="26" spans="1:19" x14ac:dyDescent="0.25">
      <c r="A26" s="104">
        <v>42917</v>
      </c>
      <c r="B26" s="105">
        <v>701.60563087424271</v>
      </c>
      <c r="C26" s="105">
        <v>987.80829094069111</v>
      </c>
      <c r="D26" s="105">
        <v>701.60563087424271</v>
      </c>
      <c r="E26" s="105">
        <v>701.60563087424271</v>
      </c>
      <c r="F26" s="105">
        <v>701.60563087424271</v>
      </c>
      <c r="I26" s="105">
        <v>1543.532387923334</v>
      </c>
      <c r="J26" s="105">
        <v>1975.6165818813822</v>
      </c>
      <c r="K26" s="105">
        <v>1403.2112617484854</v>
      </c>
      <c r="L26" s="105">
        <v>1403.2112617484854</v>
      </c>
      <c r="M26" s="105">
        <v>1403.2112617484854</v>
      </c>
    </row>
    <row r="27" spans="1:19" x14ac:dyDescent="0.25">
      <c r="A27" s="104">
        <v>42948</v>
      </c>
      <c r="B27" s="105">
        <v>806.05337778089552</v>
      </c>
      <c r="C27" s="105">
        <v>1105.1594009687544</v>
      </c>
      <c r="D27" s="105">
        <v>806.01476346070604</v>
      </c>
      <c r="E27" s="105">
        <v>806.05337778089552</v>
      </c>
      <c r="F27" s="105">
        <v>806.05337778089552</v>
      </c>
      <c r="I27" s="105">
        <v>1773.3174311179703</v>
      </c>
      <c r="J27" s="105">
        <v>2210.3188019375089</v>
      </c>
      <c r="K27" s="105">
        <v>1612.0295269214121</v>
      </c>
      <c r="L27" s="105">
        <v>1612.106755561791</v>
      </c>
      <c r="M27" s="105">
        <v>1612.106755561791</v>
      </c>
    </row>
    <row r="28" spans="1:19" x14ac:dyDescent="0.25">
      <c r="A28" s="104">
        <v>42979</v>
      </c>
      <c r="B28" s="105">
        <v>941.03400065349115</v>
      </c>
      <c r="C28" s="105">
        <v>1205.99928718858</v>
      </c>
      <c r="D28" s="105">
        <v>940.78220775170257</v>
      </c>
      <c r="E28" s="105">
        <v>941.03400065349115</v>
      </c>
      <c r="F28" s="105">
        <v>941.03400065349115</v>
      </c>
      <c r="I28" s="105">
        <v>2070.2748014376807</v>
      </c>
      <c r="J28" s="105">
        <v>2411.9985743771599</v>
      </c>
      <c r="K28" s="105">
        <v>1881.5644155034051</v>
      </c>
      <c r="L28" s="105">
        <v>1882.0680013069823</v>
      </c>
      <c r="M28" s="105">
        <v>1882.0680013069823</v>
      </c>
    </row>
    <row r="29" spans="1:19" x14ac:dyDescent="0.25">
      <c r="A29" s="104">
        <v>43009</v>
      </c>
      <c r="B29" s="105">
        <v>1118.2269368204993</v>
      </c>
      <c r="C29" s="105">
        <v>1400.6789069160643</v>
      </c>
      <c r="D29" s="105">
        <v>1117.9990798942492</v>
      </c>
      <c r="E29" s="105">
        <v>1118.2269368204993</v>
      </c>
      <c r="F29" s="105">
        <v>1118.2269368204993</v>
      </c>
      <c r="I29" s="105">
        <v>2460.0992610050985</v>
      </c>
      <c r="J29" s="105">
        <v>2801.3578138321286</v>
      </c>
      <c r="K29" s="105">
        <v>2235.9981597884985</v>
      </c>
      <c r="L29" s="105">
        <v>2236.4538736409986</v>
      </c>
      <c r="M29" s="105">
        <v>2236.4538736409986</v>
      </c>
    </row>
    <row r="30" spans="1:19" x14ac:dyDescent="0.25">
      <c r="A30" s="104">
        <v>43040</v>
      </c>
      <c r="B30" s="105">
        <v>1215.9223437564654</v>
      </c>
      <c r="C30" s="105">
        <v>1504.7674064703965</v>
      </c>
      <c r="D30" s="105">
        <v>1215.8924974887077</v>
      </c>
      <c r="E30" s="105">
        <v>1215.9223437564654</v>
      </c>
      <c r="F30" s="105">
        <v>1215.9223437564654</v>
      </c>
      <c r="I30" s="105">
        <v>2675.0291562642242</v>
      </c>
      <c r="J30" s="105">
        <v>3009.534812940793</v>
      </c>
      <c r="K30" s="105">
        <v>2431.7849949774154</v>
      </c>
      <c r="L30" s="105">
        <v>2431.8446875129307</v>
      </c>
      <c r="M30" s="105">
        <v>2431.8446875129307</v>
      </c>
    </row>
    <row r="31" spans="1:19" x14ac:dyDescent="0.25">
      <c r="A31" s="104">
        <v>43070</v>
      </c>
      <c r="B31" s="105">
        <v>1235.6960568298966</v>
      </c>
      <c r="C31" s="105">
        <v>1563.7339837462582</v>
      </c>
      <c r="D31" s="105">
        <v>1235.6960568298966</v>
      </c>
      <c r="E31" s="105">
        <v>1235.6960568298966</v>
      </c>
      <c r="F31" s="105">
        <v>1235.6960568298966</v>
      </c>
      <c r="I31" s="105">
        <v>2718.5313250257727</v>
      </c>
      <c r="J31" s="105">
        <v>3127.4679674925164</v>
      </c>
      <c r="K31" s="105">
        <v>2471.3921136597933</v>
      </c>
      <c r="L31" s="105">
        <v>2471.3921136597933</v>
      </c>
      <c r="M31" s="105">
        <v>2471.3921136597933</v>
      </c>
    </row>
    <row r="32" spans="1:19" x14ac:dyDescent="0.25">
      <c r="A32" s="104">
        <v>43101</v>
      </c>
      <c r="B32" s="105">
        <v>1193.1300979083176</v>
      </c>
      <c r="C32" s="105">
        <v>1514.69367161019</v>
      </c>
      <c r="D32" s="105">
        <v>1193.3419292515323</v>
      </c>
      <c r="E32" s="105">
        <v>1193.1300979083176</v>
      </c>
      <c r="F32" s="105">
        <v>1193.7723966944081</v>
      </c>
      <c r="H32" s="104">
        <v>43101</v>
      </c>
      <c r="I32" s="105">
        <v>2624.8862153982986</v>
      </c>
      <c r="J32" s="105">
        <v>3029.38734322038</v>
      </c>
      <c r="K32" s="105">
        <v>2386.6838585030646</v>
      </c>
      <c r="L32" s="105">
        <v>2386.2601958166351</v>
      </c>
      <c r="M32" s="105">
        <v>2387.5447933888163</v>
      </c>
      <c r="O32" s="5"/>
      <c r="P32" s="5"/>
      <c r="Q32" s="5"/>
      <c r="R32" s="5"/>
      <c r="S32" s="5"/>
    </row>
    <row r="33" spans="1:13" x14ac:dyDescent="0.25">
      <c r="A33" s="104">
        <v>43132</v>
      </c>
      <c r="B33" s="105">
        <v>1049.5289034519719</v>
      </c>
      <c r="C33" s="105">
        <v>1350.4118047350562</v>
      </c>
      <c r="D33" s="105">
        <v>1049.6749620508015</v>
      </c>
      <c r="E33" s="105">
        <v>1049.5289034519719</v>
      </c>
      <c r="F33" s="105">
        <v>1049.5289034519719</v>
      </c>
      <c r="I33" s="105">
        <v>2308.9635875943386</v>
      </c>
      <c r="J33" s="105">
        <v>2700.8236094701124</v>
      </c>
      <c r="K33" s="105">
        <v>2099.3499241016029</v>
      </c>
      <c r="L33" s="105">
        <v>2099.0578069039439</v>
      </c>
      <c r="M33" s="105">
        <v>2099.0578069039439</v>
      </c>
    </row>
    <row r="34" spans="1:13" x14ac:dyDescent="0.25">
      <c r="A34" s="104">
        <v>43160</v>
      </c>
      <c r="B34" s="105">
        <v>976.94565672039266</v>
      </c>
      <c r="C34" s="105">
        <v>1274.0040257244525</v>
      </c>
      <c r="D34" s="105">
        <v>977.12593771436798</v>
      </c>
      <c r="E34" s="105">
        <v>976.94565672039266</v>
      </c>
      <c r="F34" s="105">
        <v>976.94565672039266</v>
      </c>
      <c r="I34" s="105">
        <v>2149.2804447848639</v>
      </c>
      <c r="J34" s="105">
        <v>2548.008051448905</v>
      </c>
      <c r="K34" s="105">
        <v>1954.251875428736</v>
      </c>
      <c r="L34" s="105">
        <v>1953.8913134407853</v>
      </c>
      <c r="M34" s="105">
        <v>1953.8913134407853</v>
      </c>
    </row>
    <row r="35" spans="1:13" x14ac:dyDescent="0.25">
      <c r="A35" s="104">
        <v>43191</v>
      </c>
      <c r="B35" s="105">
        <v>865.8685531878391</v>
      </c>
      <c r="C35" s="105">
        <v>1138.1558232352988</v>
      </c>
      <c r="D35" s="105">
        <v>865.55245180571012</v>
      </c>
      <c r="E35" s="105">
        <v>865.8685531878391</v>
      </c>
      <c r="F35" s="105">
        <v>865.8685531878391</v>
      </c>
      <c r="I35" s="105">
        <v>1904.9108170132461</v>
      </c>
      <c r="J35" s="105">
        <v>2276.3116464705977</v>
      </c>
      <c r="K35" s="105">
        <v>1731.1049036114202</v>
      </c>
      <c r="L35" s="105">
        <v>1731.7371063756782</v>
      </c>
      <c r="M35" s="105">
        <v>1731.7371063756782</v>
      </c>
    </row>
    <row r="36" spans="1:13" x14ac:dyDescent="0.25">
      <c r="A36" s="104">
        <v>43221</v>
      </c>
      <c r="B36" s="105">
        <v>912.2264423922378</v>
      </c>
      <c r="C36" s="105">
        <v>1199.3411391084035</v>
      </c>
      <c r="D36" s="105">
        <v>912.20615718991132</v>
      </c>
      <c r="E36" s="105">
        <v>912.2264423922378</v>
      </c>
      <c r="F36" s="105">
        <v>912.2264423922378</v>
      </c>
      <c r="I36" s="105">
        <v>2006.8981732629234</v>
      </c>
      <c r="J36" s="105">
        <v>2398.6822782168069</v>
      </c>
      <c r="K36" s="105">
        <v>1824.4123143798226</v>
      </c>
      <c r="L36" s="105">
        <v>1824.4528847844756</v>
      </c>
      <c r="M36" s="105">
        <v>1824.4528847844756</v>
      </c>
    </row>
    <row r="37" spans="1:13" x14ac:dyDescent="0.25">
      <c r="A37" s="104">
        <v>43252</v>
      </c>
      <c r="B37" s="105">
        <v>1084.3155265924665</v>
      </c>
      <c r="C37" s="105">
        <v>1373.8504056739753</v>
      </c>
      <c r="D37" s="105">
        <v>1084.3777185913902</v>
      </c>
      <c r="E37" s="105">
        <v>1084.3155265924665</v>
      </c>
      <c r="F37" s="105">
        <v>1084.3155265924665</v>
      </c>
      <c r="I37" s="105">
        <v>2385.4941585034267</v>
      </c>
      <c r="J37" s="105">
        <v>2747.7008113479505</v>
      </c>
      <c r="K37" s="105">
        <v>2168.7554371827805</v>
      </c>
      <c r="L37" s="105">
        <v>2168.6310531849331</v>
      </c>
      <c r="M37" s="105">
        <v>2168.6310531849331</v>
      </c>
    </row>
    <row r="38" spans="1:13" x14ac:dyDescent="0.25">
      <c r="A38" s="104">
        <v>43282</v>
      </c>
      <c r="B38" s="105">
        <v>1084.4899679362302</v>
      </c>
      <c r="C38" s="105">
        <v>1350.5070503054255</v>
      </c>
      <c r="D38" s="105">
        <v>1083.7610248829919</v>
      </c>
      <c r="E38" s="105">
        <v>1084.4899679362302</v>
      </c>
      <c r="F38" s="105">
        <v>1084.4899679362302</v>
      </c>
      <c r="I38" s="105">
        <v>2385.8779294597066</v>
      </c>
      <c r="J38" s="105">
        <v>2701.0141006108511</v>
      </c>
      <c r="K38" s="105">
        <v>2167.5220497659839</v>
      </c>
      <c r="L38" s="105">
        <v>2168.9799358724604</v>
      </c>
      <c r="M38" s="105">
        <v>2168.9799358724604</v>
      </c>
    </row>
    <row r="39" spans="1:13" x14ac:dyDescent="0.25">
      <c r="A39" s="104">
        <v>43313</v>
      </c>
      <c r="B39" s="105">
        <v>1216.5648524985154</v>
      </c>
      <c r="C39" s="105">
        <v>1420.1121290009214</v>
      </c>
      <c r="D39" s="105">
        <v>1214.7346612772378</v>
      </c>
      <c r="E39" s="105">
        <v>1216.5648524985154</v>
      </c>
      <c r="F39" s="105">
        <v>1216.5648524985154</v>
      </c>
      <c r="I39" s="105">
        <v>2676.442675496734</v>
      </c>
      <c r="J39" s="105">
        <v>2840.2242580018428</v>
      </c>
      <c r="K39" s="105">
        <v>2429.4693225544756</v>
      </c>
      <c r="L39" s="105">
        <v>2433.1297049970308</v>
      </c>
      <c r="M39" s="105">
        <v>2433.1297049970308</v>
      </c>
    </row>
    <row r="40" spans="1:13" x14ac:dyDescent="0.25">
      <c r="A40" s="104">
        <v>43344</v>
      </c>
      <c r="B40" s="106">
        <v>1210.1571840927279</v>
      </c>
      <c r="C40" s="106">
        <v>1412.6323735213953</v>
      </c>
      <c r="D40" s="106">
        <v>1208.336632520698</v>
      </c>
      <c r="E40" s="106">
        <v>1210.1571840927279</v>
      </c>
      <c r="F40" s="106">
        <v>1210.1571840927281</v>
      </c>
      <c r="G40" s="85" t="s">
        <v>191</v>
      </c>
      <c r="I40" s="63">
        <v>2662.3458050040017</v>
      </c>
      <c r="J40" s="63">
        <v>2825.2647470427905</v>
      </c>
      <c r="K40" s="63">
        <v>2416.673265041396</v>
      </c>
      <c r="L40" s="63">
        <v>2420.3143681854558</v>
      </c>
      <c r="M40" s="63">
        <v>2420.3143681854563</v>
      </c>
    </row>
    <row r="41" spans="1:13" x14ac:dyDescent="0.25">
      <c r="A41" s="104">
        <v>43374</v>
      </c>
      <c r="B41" s="106">
        <v>1210.9225381211734</v>
      </c>
      <c r="C41" s="106">
        <v>1413.5257813299004</v>
      </c>
      <c r="D41" s="106">
        <v>1209.1008351561691</v>
      </c>
      <c r="E41" s="106">
        <v>1210.9225381211734</v>
      </c>
      <c r="F41" s="106">
        <v>1210.9225381211736</v>
      </c>
      <c r="I41" s="63">
        <v>2664.0295838665816</v>
      </c>
      <c r="J41" s="63">
        <v>2827.0515626598008</v>
      </c>
      <c r="K41" s="63">
        <v>2418.2016703123381</v>
      </c>
      <c r="L41" s="63">
        <v>2421.8450762423467</v>
      </c>
      <c r="M41" s="63">
        <v>2421.8450762423472</v>
      </c>
    </row>
    <row r="42" spans="1:13" x14ac:dyDescent="0.25">
      <c r="A42" s="104">
        <v>43405</v>
      </c>
      <c r="B42" s="106">
        <v>1210.893083527249</v>
      </c>
      <c r="C42" s="106">
        <v>1413.4913985955966</v>
      </c>
      <c r="D42" s="106">
        <v>1209.0714248735194</v>
      </c>
      <c r="E42" s="106">
        <v>1210.893083527249</v>
      </c>
      <c r="F42" s="106">
        <v>1210.8930835272492</v>
      </c>
      <c r="I42" s="63">
        <v>2663.9647837599482</v>
      </c>
      <c r="J42" s="63">
        <v>2826.9827971911932</v>
      </c>
      <c r="K42" s="63">
        <v>2418.1428497470388</v>
      </c>
      <c r="L42" s="63">
        <v>2421.786167054498</v>
      </c>
      <c r="M42" s="63">
        <v>2421.7861670544985</v>
      </c>
    </row>
    <row r="43" spans="1:13" x14ac:dyDescent="0.25">
      <c r="A43" s="104">
        <v>43435</v>
      </c>
      <c r="B43" s="106">
        <v>1211.6053042323788</v>
      </c>
      <c r="C43" s="106">
        <v>1414.3227831780159</v>
      </c>
      <c r="D43" s="106">
        <v>1209.7825741190559</v>
      </c>
      <c r="E43" s="106">
        <v>1211.6053042323788</v>
      </c>
      <c r="F43" s="106">
        <v>1211.605304232379</v>
      </c>
      <c r="I43" s="63">
        <v>2665.5316693112336</v>
      </c>
      <c r="J43" s="63">
        <v>2828.6455663560318</v>
      </c>
      <c r="K43" s="63">
        <v>2419.5651482381118</v>
      </c>
      <c r="L43" s="63">
        <v>2423.2106084647576</v>
      </c>
      <c r="M43" s="63">
        <v>2423.210608464758</v>
      </c>
    </row>
    <row r="44" spans="1:13" x14ac:dyDescent="0.25">
      <c r="A44" s="104">
        <v>43466</v>
      </c>
      <c r="B44" s="106">
        <v>1197.3130648013098</v>
      </c>
      <c r="C44" s="106">
        <v>1397.6392643956326</v>
      </c>
      <c r="D44" s="106">
        <v>1195.5118358279265</v>
      </c>
      <c r="E44" s="106">
        <v>1197.3130648013098</v>
      </c>
      <c r="F44" s="106">
        <v>1197.31306480131</v>
      </c>
      <c r="I44" s="63">
        <v>2634.0887425628816</v>
      </c>
      <c r="J44" s="63">
        <v>2795.2785287912652</v>
      </c>
      <c r="K44" s="63">
        <v>2391.0236716558529</v>
      </c>
      <c r="L44" s="63">
        <v>2394.6261296026196</v>
      </c>
      <c r="M44" s="63">
        <v>2394.62612960262</v>
      </c>
    </row>
    <row r="45" spans="1:13" x14ac:dyDescent="0.25">
      <c r="A45" s="104">
        <v>43497</v>
      </c>
      <c r="B45" s="106">
        <v>1193.5579912533312</v>
      </c>
      <c r="C45" s="106">
        <v>1393.2559177291373</v>
      </c>
      <c r="D45" s="106">
        <v>1191.7624113849904</v>
      </c>
      <c r="E45" s="106">
        <v>1193.5579912533312</v>
      </c>
      <c r="F45" s="106">
        <v>1193.5579912533315</v>
      </c>
      <c r="I45" s="63">
        <v>2625.8275807573291</v>
      </c>
      <c r="J45" s="63">
        <v>2786.5118354582746</v>
      </c>
      <c r="K45" s="63">
        <v>2383.5248227699808</v>
      </c>
      <c r="L45" s="63">
        <v>2387.1159825066625</v>
      </c>
      <c r="M45" s="63">
        <v>2387.1159825066629</v>
      </c>
    </row>
    <row r="46" spans="1:13" x14ac:dyDescent="0.25">
      <c r="A46" s="104">
        <v>43525</v>
      </c>
      <c r="B46" s="106">
        <v>1192.5886577302197</v>
      </c>
      <c r="C46" s="106">
        <v>1392.1244019777239</v>
      </c>
      <c r="D46" s="106">
        <v>1190.7945361201055</v>
      </c>
      <c r="E46" s="106">
        <v>1192.5886577302197</v>
      </c>
      <c r="F46" s="106">
        <v>1192.5886577302199</v>
      </c>
      <c r="I46" s="63">
        <v>2623.6950470064835</v>
      </c>
      <c r="J46" s="63">
        <v>2784.2488039554478</v>
      </c>
      <c r="K46" s="63">
        <v>2381.589072240211</v>
      </c>
      <c r="L46" s="63">
        <v>2385.1773154604393</v>
      </c>
      <c r="M46" s="63">
        <v>2385.1773154604398</v>
      </c>
    </row>
    <row r="47" spans="1:13" x14ac:dyDescent="0.25">
      <c r="A47" s="104">
        <v>43556</v>
      </c>
      <c r="B47" s="106">
        <v>1189.0624533513492</v>
      </c>
      <c r="C47" s="106">
        <v>1388.0082172979792</v>
      </c>
      <c r="D47" s="106">
        <v>1187.2736365371818</v>
      </c>
      <c r="E47" s="106">
        <v>1189.0624533513492</v>
      </c>
      <c r="F47" s="106">
        <v>1189.0624533513494</v>
      </c>
      <c r="I47" s="63">
        <v>2615.9373973729685</v>
      </c>
      <c r="J47" s="63">
        <v>2776.0164345959583</v>
      </c>
      <c r="K47" s="63">
        <v>2374.5472730743636</v>
      </c>
      <c r="L47" s="63">
        <v>2378.1249067026984</v>
      </c>
      <c r="M47" s="63">
        <v>2378.1249067026988</v>
      </c>
    </row>
    <row r="48" spans="1:13" x14ac:dyDescent="0.25">
      <c r="A48" s="104">
        <v>43586</v>
      </c>
      <c r="B48" s="106">
        <v>1207.8477870400534</v>
      </c>
      <c r="C48" s="106">
        <v>1409.9365840133828</v>
      </c>
      <c r="D48" s="106">
        <v>1206.0307097079735</v>
      </c>
      <c r="E48" s="106">
        <v>1207.8477870400534</v>
      </c>
      <c r="F48" s="106">
        <v>1207.8477870400536</v>
      </c>
      <c r="I48" s="63">
        <v>2657.2651314881177</v>
      </c>
      <c r="J48" s="63">
        <v>2819.8731680267656</v>
      </c>
      <c r="K48" s="63">
        <v>2412.0614194159471</v>
      </c>
      <c r="L48" s="63">
        <v>2415.6955740801068</v>
      </c>
      <c r="M48" s="63">
        <v>2415.6955740801072</v>
      </c>
    </row>
    <row r="49" spans="1:13" x14ac:dyDescent="0.25">
      <c r="A49" s="104">
        <v>43617</v>
      </c>
      <c r="B49" s="106">
        <v>1206.7531279854397</v>
      </c>
      <c r="C49" s="106">
        <v>1408.6587741231949</v>
      </c>
      <c r="D49" s="106">
        <v>1204.937697450395</v>
      </c>
      <c r="E49" s="106">
        <v>1206.7531279854397</v>
      </c>
      <c r="F49" s="106">
        <v>1206.75312798544</v>
      </c>
      <c r="I49" s="63">
        <v>2654.8568815679678</v>
      </c>
      <c r="J49" s="63">
        <v>2817.3175482463898</v>
      </c>
      <c r="K49" s="63">
        <v>2409.8753949007901</v>
      </c>
      <c r="L49" s="63">
        <v>2413.5062559708795</v>
      </c>
      <c r="M49" s="63">
        <v>2413.5062559708799</v>
      </c>
    </row>
    <row r="50" spans="1:13" x14ac:dyDescent="0.25">
      <c r="A50" s="104">
        <v>43647</v>
      </c>
      <c r="B50" s="106">
        <v>1227.3827653054566</v>
      </c>
      <c r="C50" s="106">
        <v>1432.7400206879618</v>
      </c>
      <c r="D50" s="106">
        <v>1225.5362996956735</v>
      </c>
      <c r="E50" s="106">
        <v>1227.3827653054566</v>
      </c>
      <c r="F50" s="106">
        <v>1227.3827653054568</v>
      </c>
      <c r="I50" s="63">
        <v>2700.2420836720048</v>
      </c>
      <c r="J50" s="63">
        <v>2865.4800413759235</v>
      </c>
      <c r="K50" s="63">
        <v>2451.072599391347</v>
      </c>
      <c r="L50" s="63">
        <v>2454.7655306109132</v>
      </c>
      <c r="M50" s="63">
        <v>2454.7655306109136</v>
      </c>
    </row>
    <row r="51" spans="1:13" x14ac:dyDescent="0.25">
      <c r="A51" s="104">
        <v>43678</v>
      </c>
      <c r="B51" s="106">
        <v>1223.7183989347525</v>
      </c>
      <c r="C51" s="106">
        <v>1428.4625577007214</v>
      </c>
      <c r="D51" s="106">
        <v>1221.8774459708013</v>
      </c>
      <c r="E51" s="106">
        <v>1223.7183989347525</v>
      </c>
      <c r="F51" s="106">
        <v>1223.7183989347527</v>
      </c>
      <c r="I51" s="63">
        <v>2692.1804776564559</v>
      </c>
      <c r="J51" s="63">
        <v>2856.9251154014428</v>
      </c>
      <c r="K51" s="63">
        <v>2443.7548919416026</v>
      </c>
      <c r="L51" s="63">
        <v>2447.436797869505</v>
      </c>
      <c r="M51" s="63">
        <v>2447.4367978695054</v>
      </c>
    </row>
    <row r="52" spans="1:13" x14ac:dyDescent="0.25">
      <c r="A52" s="104">
        <v>43709</v>
      </c>
      <c r="B52" s="106">
        <v>1217.273052674476</v>
      </c>
      <c r="C52" s="106">
        <v>1420.9388203668414</v>
      </c>
      <c r="D52" s="106">
        <v>1215.4417960420599</v>
      </c>
      <c r="E52" s="106">
        <v>1217.273052674476</v>
      </c>
      <c r="F52" s="106">
        <v>1217.273052674476</v>
      </c>
      <c r="I52" s="63">
        <v>2678.0007158838475</v>
      </c>
      <c r="J52" s="63">
        <v>2841.8776407336827</v>
      </c>
      <c r="K52" s="63">
        <v>2430.8835920841198</v>
      </c>
      <c r="L52" s="63">
        <v>2434.5461053489521</v>
      </c>
      <c r="M52" s="63">
        <v>2434.5461053489521</v>
      </c>
    </row>
    <row r="53" spans="1:13" x14ac:dyDescent="0.25">
      <c r="A53" s="104">
        <v>43739</v>
      </c>
      <c r="B53" s="106">
        <v>1237.6887604158287</v>
      </c>
      <c r="C53" s="106">
        <v>1444.7703441249785</v>
      </c>
      <c r="D53" s="106">
        <v>1235.8267905427599</v>
      </c>
      <c r="E53" s="106">
        <v>1237.6887604158287</v>
      </c>
      <c r="F53" s="106">
        <v>1237.6887604158287</v>
      </c>
      <c r="I53" s="63">
        <v>2722.9152729148232</v>
      </c>
      <c r="J53" s="63">
        <v>2889.5406882499569</v>
      </c>
      <c r="K53" s="63">
        <v>2471.6535810855198</v>
      </c>
      <c r="L53" s="63">
        <v>2475.3775208316574</v>
      </c>
      <c r="M53" s="63">
        <v>2475.3775208316574</v>
      </c>
    </row>
    <row r="54" spans="1:13" x14ac:dyDescent="0.25">
      <c r="A54" s="104">
        <v>43770</v>
      </c>
      <c r="B54" s="106">
        <v>1237.6586547577911</v>
      </c>
      <c r="C54" s="106">
        <v>1444.7352013949849</v>
      </c>
      <c r="D54" s="106">
        <v>1235.7967301754529</v>
      </c>
      <c r="E54" s="106">
        <v>1237.6586547577911</v>
      </c>
      <c r="F54" s="106">
        <v>1237.6586547577911</v>
      </c>
      <c r="I54" s="63">
        <v>2722.8490404671406</v>
      </c>
      <c r="J54" s="63">
        <v>2889.4704027899697</v>
      </c>
      <c r="K54" s="63">
        <v>2471.5934603509058</v>
      </c>
      <c r="L54" s="63">
        <v>2475.3173095155821</v>
      </c>
      <c r="M54" s="63">
        <v>2475.3173095155821</v>
      </c>
    </row>
    <row r="55" spans="1:13" x14ac:dyDescent="0.25">
      <c r="A55" s="104">
        <v>43800</v>
      </c>
      <c r="B55" s="106">
        <v>1258.043548834343</v>
      </c>
      <c r="C55" s="106">
        <v>1468.5307559575363</v>
      </c>
      <c r="D55" s="106">
        <v>1256.1509573672031</v>
      </c>
      <c r="E55" s="106">
        <v>1258.043548834343</v>
      </c>
      <c r="F55" s="106">
        <v>1258.043548834343</v>
      </c>
      <c r="I55" s="63">
        <v>2767.6958074355548</v>
      </c>
      <c r="J55" s="63">
        <v>2937.0615119150725</v>
      </c>
      <c r="K55" s="63">
        <v>2512.3019147344062</v>
      </c>
      <c r="L55" s="63">
        <v>2516.0870976686861</v>
      </c>
      <c r="M55" s="63">
        <v>2516.0870976686861</v>
      </c>
    </row>
    <row r="56" spans="1:13" x14ac:dyDescent="0.25">
      <c r="A56" s="104">
        <v>43831</v>
      </c>
      <c r="B56" s="106">
        <v>1276.2949917123449</v>
      </c>
      <c r="C56" s="106">
        <v>1489.8359049182241</v>
      </c>
      <c r="D56" s="106">
        <v>1274.3749429087036</v>
      </c>
      <c r="E56" s="106">
        <v>1276.2949917123449</v>
      </c>
      <c r="F56" s="106">
        <v>1276.2949917123449</v>
      </c>
      <c r="I56" s="63">
        <v>2807.8489817671589</v>
      </c>
      <c r="J56" s="63">
        <v>2979.6718098364481</v>
      </c>
      <c r="K56" s="63">
        <v>2548.7498858174072</v>
      </c>
      <c r="L56" s="63">
        <v>2552.5899834246898</v>
      </c>
      <c r="M56" s="63">
        <v>2552.5899834246898</v>
      </c>
    </row>
    <row r="57" spans="1:13" x14ac:dyDescent="0.25">
      <c r="A57" s="104">
        <v>43862</v>
      </c>
      <c r="B57" s="106">
        <v>1294.8112228541852</v>
      </c>
      <c r="C57" s="106">
        <v>1511.4501446966531</v>
      </c>
      <c r="D57" s="106">
        <v>1292.8633183685247</v>
      </c>
      <c r="E57" s="106">
        <v>1294.8112228541852</v>
      </c>
      <c r="F57" s="106">
        <v>1294.8112228541852</v>
      </c>
      <c r="I57" s="63">
        <v>2848.5846902792077</v>
      </c>
      <c r="J57" s="63">
        <v>3022.9002893933061</v>
      </c>
      <c r="K57" s="63">
        <v>2585.7266367370494</v>
      </c>
      <c r="L57" s="63">
        <v>2589.6224457083704</v>
      </c>
      <c r="M57" s="63">
        <v>2589.6224457083704</v>
      </c>
    </row>
    <row r="58" spans="1:13" x14ac:dyDescent="0.25">
      <c r="A58" s="104">
        <v>43891</v>
      </c>
      <c r="B58" s="106">
        <v>1313.5960837547602</v>
      </c>
      <c r="C58" s="106">
        <v>1533.3779595202648</v>
      </c>
      <c r="D58" s="106">
        <v>1311.6199194624462</v>
      </c>
      <c r="E58" s="106">
        <v>1313.5960837547602</v>
      </c>
      <c r="F58" s="106">
        <v>1313.5960837547602</v>
      </c>
      <c r="I58" s="63">
        <v>2889.9113842604729</v>
      </c>
      <c r="J58" s="63">
        <v>3066.7559190405295</v>
      </c>
      <c r="K58" s="63">
        <v>2623.2398389248924</v>
      </c>
      <c r="L58" s="63">
        <v>2627.1921675095205</v>
      </c>
      <c r="M58" s="63">
        <v>2627.1921675095205</v>
      </c>
    </row>
    <row r="59" spans="1:13" x14ac:dyDescent="0.25">
      <c r="A59" s="104">
        <v>43922</v>
      </c>
      <c r="B59" s="106">
        <v>1332.653471640602</v>
      </c>
      <c r="C59" s="106">
        <v>1555.6238986727706</v>
      </c>
      <c r="D59" s="106">
        <v>1330.648637554041</v>
      </c>
      <c r="E59" s="106">
        <v>1332.653471640602</v>
      </c>
      <c r="F59" s="106">
        <v>1332.653471640602</v>
      </c>
      <c r="I59" s="63">
        <v>2931.8376376093247</v>
      </c>
      <c r="J59" s="63">
        <v>3111.2477973455411</v>
      </c>
      <c r="K59" s="63">
        <v>2661.297275108082</v>
      </c>
      <c r="L59" s="63">
        <v>2665.306943281204</v>
      </c>
      <c r="M59" s="63">
        <v>2665.306943281204</v>
      </c>
    </row>
    <row r="60" spans="1:13" x14ac:dyDescent="0.25">
      <c r="A60" s="104">
        <v>43952</v>
      </c>
      <c r="B60" s="106">
        <v>1351.9873402784215</v>
      </c>
      <c r="C60" s="106">
        <v>1578.1925774379754</v>
      </c>
      <c r="D60" s="106">
        <v>1349.9534204620027</v>
      </c>
      <c r="E60" s="106">
        <v>1351.9873402784215</v>
      </c>
      <c r="F60" s="106">
        <v>1351.9873402784215</v>
      </c>
      <c r="I60" s="63">
        <v>2974.3721486125273</v>
      </c>
      <c r="J60" s="63">
        <v>3156.3851548759508</v>
      </c>
      <c r="K60" s="63">
        <v>2699.9068409240053</v>
      </c>
      <c r="L60" s="63">
        <v>2703.9746805568429</v>
      </c>
      <c r="M60" s="63">
        <v>2703.9746805568429</v>
      </c>
    </row>
    <row r="61" spans="1:13" x14ac:dyDescent="0.25">
      <c r="A61" s="104">
        <v>43983</v>
      </c>
      <c r="B61" s="106">
        <v>1371.6017007953822</v>
      </c>
      <c r="C61" s="106">
        <v>1601.0886780572939</v>
      </c>
      <c r="D61" s="106">
        <v>1369.5382732791843</v>
      </c>
      <c r="E61" s="106">
        <v>1371.6017007953822</v>
      </c>
      <c r="F61" s="106">
        <v>1371.6017007953822</v>
      </c>
      <c r="I61" s="63">
        <v>3017.5237417498411</v>
      </c>
      <c r="J61" s="63">
        <v>3202.1773561145878</v>
      </c>
      <c r="K61" s="63">
        <v>2739.0765465583686</v>
      </c>
      <c r="L61" s="63">
        <v>2743.2034015907643</v>
      </c>
      <c r="M61" s="63">
        <v>2743.2034015907643</v>
      </c>
    </row>
    <row r="62" spans="1:13" x14ac:dyDescent="0.25">
      <c r="A62" s="104">
        <v>44013</v>
      </c>
      <c r="B62" s="106">
        <v>1391.5006225112738</v>
      </c>
      <c r="C62" s="106">
        <v>1624.3169507011578</v>
      </c>
      <c r="D62" s="106">
        <v>1389.4072592035211</v>
      </c>
      <c r="E62" s="106">
        <v>1391.5006225112738</v>
      </c>
      <c r="F62" s="106">
        <v>1391.5006225112738</v>
      </c>
      <c r="I62" s="63">
        <v>3061.3013695248028</v>
      </c>
      <c r="J62" s="63">
        <v>3248.6339014023156</v>
      </c>
      <c r="K62" s="63">
        <v>2778.8145184070422</v>
      </c>
      <c r="L62" s="63">
        <v>2783.0012450225477</v>
      </c>
      <c r="M62" s="63">
        <v>2783.0012450225477</v>
      </c>
    </row>
    <row r="63" spans="1:13" x14ac:dyDescent="0.25">
      <c r="A63" s="104">
        <v>44044</v>
      </c>
      <c r="B63" s="106">
        <v>1411.6882337827599</v>
      </c>
      <c r="C63" s="106">
        <v>1647.8822144545163</v>
      </c>
      <c r="D63" s="106">
        <v>1409.5645003810071</v>
      </c>
      <c r="E63" s="106">
        <v>1411.6882337827599</v>
      </c>
      <c r="F63" s="106">
        <v>1411.6882337827599</v>
      </c>
      <c r="I63" s="63">
        <v>3105.714114322072</v>
      </c>
      <c r="J63" s="63">
        <v>3295.7644289090326</v>
      </c>
      <c r="K63" s="63">
        <v>2819.1290007620141</v>
      </c>
      <c r="L63" s="63">
        <v>2823.3764675655198</v>
      </c>
      <c r="M63" s="63">
        <v>2823.3764675655198</v>
      </c>
    </row>
    <row r="64" spans="1:13" x14ac:dyDescent="0.25">
      <c r="A64" s="104">
        <v>44075</v>
      </c>
      <c r="B64" s="106">
        <v>1432.1687228598723</v>
      </c>
      <c r="C64" s="106">
        <v>1671.7893583166342</v>
      </c>
      <c r="D64" s="106">
        <v>1430.0141787609014</v>
      </c>
      <c r="E64" s="106">
        <v>1432.1687228598723</v>
      </c>
      <c r="F64" s="106">
        <v>1432.1687228598723</v>
      </c>
      <c r="I64" s="63">
        <v>3150.7711902917194</v>
      </c>
      <c r="J64" s="63">
        <v>3343.5787166332684</v>
      </c>
      <c r="K64" s="63">
        <v>2860.0283575218027</v>
      </c>
      <c r="L64" s="63">
        <v>2864.3374457197447</v>
      </c>
      <c r="M64" s="63">
        <v>2864.3374457197447</v>
      </c>
    </row>
    <row r="65" spans="1:13" x14ac:dyDescent="0.25">
      <c r="A65" s="104">
        <v>44105</v>
      </c>
      <c r="B65" s="106">
        <v>1452.9463387549322</v>
      </c>
      <c r="C65" s="106">
        <v>1696.0433422153947</v>
      </c>
      <c r="D65" s="106">
        <v>1450.7605369633425</v>
      </c>
      <c r="E65" s="106">
        <v>1452.9463387549322</v>
      </c>
      <c r="F65" s="106">
        <v>1452.9463387549322</v>
      </c>
      <c r="I65" s="63">
        <v>3196.4819452608513</v>
      </c>
      <c r="J65" s="63">
        <v>3392.0866844307893</v>
      </c>
      <c r="K65" s="63">
        <v>2901.5210739266849</v>
      </c>
      <c r="L65" s="63">
        <v>2905.8926775098644</v>
      </c>
      <c r="M65" s="63">
        <v>2905.8926775098644</v>
      </c>
    </row>
    <row r="66" spans="1:13" x14ac:dyDescent="0.25">
      <c r="A66" s="104">
        <v>44136</v>
      </c>
      <c r="B66" s="106">
        <v>1474.0253921240771</v>
      </c>
      <c r="C66" s="106">
        <v>1720.6491980363173</v>
      </c>
      <c r="D66" s="106">
        <v>1471.8078791595485</v>
      </c>
      <c r="E66" s="106">
        <v>1474.0253921240771</v>
      </c>
      <c r="F66" s="106">
        <v>1474.0253921240771</v>
      </c>
      <c r="I66" s="63">
        <v>3242.85586267297</v>
      </c>
      <c r="J66" s="63">
        <v>3441.2983960726347</v>
      </c>
      <c r="K66" s="63">
        <v>2943.615758319097</v>
      </c>
      <c r="L66" s="63">
        <v>2948.0507842481543</v>
      </c>
      <c r="M66" s="63">
        <v>2948.0507842481543</v>
      </c>
    </row>
    <row r="67" spans="1:13" x14ac:dyDescent="0.25">
      <c r="A67" s="104">
        <v>44166</v>
      </c>
      <c r="B67" s="106">
        <v>1495.4102561615775</v>
      </c>
      <c r="C67" s="106">
        <v>1745.6120306665055</v>
      </c>
      <c r="D67" s="106">
        <v>1493.1605719647885</v>
      </c>
      <c r="E67" s="106">
        <v>1495.4102561615775</v>
      </c>
      <c r="F67" s="106">
        <v>1495.4102561615775</v>
      </c>
      <c r="I67" s="63">
        <v>3289.9025635554708</v>
      </c>
      <c r="J67" s="63">
        <v>3491.2240613330109</v>
      </c>
      <c r="K67" s="63">
        <v>2986.3211439295769</v>
      </c>
      <c r="L67" s="63">
        <v>2990.8205123231551</v>
      </c>
      <c r="M67" s="63">
        <v>2990.8205123231551</v>
      </c>
    </row>
    <row r="68" spans="1:13" x14ac:dyDescent="0.25">
      <c r="A68" s="104">
        <v>44197</v>
      </c>
      <c r="B68" s="106">
        <v>1508.597831491576</v>
      </c>
      <c r="C68" s="106">
        <v>1761.0060605365793</v>
      </c>
      <c r="D68" s="106">
        <v>1506.3283080034007</v>
      </c>
      <c r="E68" s="106">
        <v>1508.597831491576</v>
      </c>
      <c r="F68" s="106">
        <v>1508.597831491576</v>
      </c>
      <c r="I68" s="63">
        <v>3318.9152292814674</v>
      </c>
      <c r="J68" s="63">
        <v>3522.0121210731586</v>
      </c>
      <c r="K68" s="63">
        <v>3012.6566160068014</v>
      </c>
      <c r="L68" s="63">
        <v>3017.195662983152</v>
      </c>
      <c r="M68" s="63">
        <v>3017.195662983152</v>
      </c>
    </row>
    <row r="69" spans="1:13" x14ac:dyDescent="0.25">
      <c r="A69" s="104">
        <v>44228</v>
      </c>
      <c r="B69" s="106">
        <v>1521.9017041001091</v>
      </c>
      <c r="C69" s="106">
        <v>1776.5358457471743</v>
      </c>
      <c r="D69" s="106">
        <v>1519.6121663637769</v>
      </c>
      <c r="E69" s="106">
        <v>1521.9017041001091</v>
      </c>
      <c r="F69" s="106">
        <v>1521.9017041001091</v>
      </c>
      <c r="I69" s="63">
        <v>3348.1837490202402</v>
      </c>
      <c r="J69" s="63">
        <v>3553.0716914943487</v>
      </c>
      <c r="K69" s="63">
        <v>3039.2243327275537</v>
      </c>
      <c r="L69" s="63">
        <v>3043.8034082002182</v>
      </c>
      <c r="M69" s="63">
        <v>3043.8034082002182</v>
      </c>
    </row>
    <row r="70" spans="1:13" x14ac:dyDescent="0.25">
      <c r="A70" s="104">
        <v>44256</v>
      </c>
      <c r="B70" s="106">
        <v>1535.3228995780573</v>
      </c>
      <c r="C70" s="106">
        <v>1792.2025834839937</v>
      </c>
      <c r="D70" s="106">
        <v>1533.0131710939056</v>
      </c>
      <c r="E70" s="106">
        <v>1535.3228995780573</v>
      </c>
      <c r="F70" s="106">
        <v>1535.3228995780573</v>
      </c>
      <c r="I70" s="63">
        <v>3377.7103790717265</v>
      </c>
      <c r="J70" s="63">
        <v>3584.4051669679875</v>
      </c>
      <c r="K70" s="63">
        <v>3066.0263421878112</v>
      </c>
      <c r="L70" s="63">
        <v>3070.6457991561147</v>
      </c>
      <c r="M70" s="63">
        <v>3070.6457991561147</v>
      </c>
    </row>
    <row r="71" spans="1:13" x14ac:dyDescent="0.25">
      <c r="A71" s="104">
        <v>44287</v>
      </c>
      <c r="B71" s="106">
        <v>1548.8624525606801</v>
      </c>
      <c r="C71" s="106">
        <v>1808.0074814903635</v>
      </c>
      <c r="D71" s="106">
        <v>1546.532355272549</v>
      </c>
      <c r="E71" s="106">
        <v>1548.8624525606801</v>
      </c>
      <c r="F71" s="106">
        <v>1548.8624525606801</v>
      </c>
      <c r="I71" s="63">
        <v>3407.4973956334966</v>
      </c>
      <c r="J71" s="63">
        <v>3616.014962980727</v>
      </c>
      <c r="K71" s="63">
        <v>3093.064710545098</v>
      </c>
      <c r="L71" s="63">
        <v>3097.7249051213603</v>
      </c>
      <c r="M71" s="63">
        <v>3097.7249051213603</v>
      </c>
    </row>
    <row r="72" spans="1:13" x14ac:dyDescent="0.25">
      <c r="A72" s="104">
        <v>44317</v>
      </c>
      <c r="B72" s="106">
        <v>1562.5214068073756</v>
      </c>
      <c r="C72" s="106">
        <v>1823.9517581603363</v>
      </c>
      <c r="D72" s="106">
        <v>1560.1707610888811</v>
      </c>
      <c r="E72" s="106">
        <v>1562.5214068073756</v>
      </c>
      <c r="F72" s="106">
        <v>1562.5214068073756</v>
      </c>
      <c r="I72" s="63">
        <v>3437.5470949762266</v>
      </c>
      <c r="J72" s="63">
        <v>3647.9035163206727</v>
      </c>
      <c r="K72" s="63">
        <v>3120.3415221777623</v>
      </c>
      <c r="L72" s="63">
        <v>3125.0428136147511</v>
      </c>
      <c r="M72" s="63">
        <v>3125.0428136147511</v>
      </c>
    </row>
    <row r="73" spans="1:13" x14ac:dyDescent="0.25">
      <c r="A73" s="104">
        <v>44348</v>
      </c>
      <c r="B73" s="106">
        <v>1576.3008152821433</v>
      </c>
      <c r="C73" s="106">
        <v>1840.036642632617</v>
      </c>
      <c r="D73" s="106">
        <v>1573.9294399228302</v>
      </c>
      <c r="E73" s="106">
        <v>1576.3008152821433</v>
      </c>
      <c r="F73" s="106">
        <v>1576.3008152821433</v>
      </c>
      <c r="I73" s="63">
        <v>3467.8617936207156</v>
      </c>
      <c r="J73" s="63">
        <v>3680.0732852652341</v>
      </c>
      <c r="K73" s="63">
        <v>3147.8588798456603</v>
      </c>
      <c r="L73" s="63">
        <v>3152.6016305642866</v>
      </c>
      <c r="M73" s="63">
        <v>3152.6016305642866</v>
      </c>
    </row>
    <row r="74" spans="1:13" x14ac:dyDescent="0.25">
      <c r="A74" s="104">
        <v>44378</v>
      </c>
      <c r="B74" s="106">
        <v>1590.2017402347572</v>
      </c>
      <c r="C74" s="106">
        <v>1856.2633748853168</v>
      </c>
      <c r="D74" s="106">
        <v>1587.8094524261294</v>
      </c>
      <c r="E74" s="106">
        <v>1590.2017402347572</v>
      </c>
      <c r="F74" s="106">
        <v>1590.2017402347572</v>
      </c>
      <c r="I74" s="63">
        <v>3498.4438285164661</v>
      </c>
      <c r="J74" s="63">
        <v>3712.5267497706336</v>
      </c>
      <c r="K74" s="63">
        <v>3175.6189048522588</v>
      </c>
      <c r="L74" s="63">
        <v>3180.4034804695143</v>
      </c>
      <c r="M74" s="63">
        <v>3180.4034804695143</v>
      </c>
    </row>
    <row r="75" spans="1:13" x14ac:dyDescent="0.25">
      <c r="A75" s="104">
        <v>44409</v>
      </c>
      <c r="B75" s="106">
        <v>1604.225253282654</v>
      </c>
      <c r="C75" s="106">
        <v>1872.6332058315427</v>
      </c>
      <c r="D75" s="106">
        <v>1601.8118686040821</v>
      </c>
      <c r="E75" s="106">
        <v>1604.225253282654</v>
      </c>
      <c r="F75" s="106">
        <v>1604.225253282654</v>
      </c>
      <c r="I75" s="63">
        <v>3529.2955572218389</v>
      </c>
      <c r="J75" s="63">
        <v>3745.2664116630854</v>
      </c>
      <c r="K75" s="63">
        <v>3203.6237372081641</v>
      </c>
      <c r="L75" s="63">
        <v>3208.4505065653079</v>
      </c>
      <c r="M75" s="63">
        <v>3208.4505065653079</v>
      </c>
    </row>
    <row r="76" spans="1:13" x14ac:dyDescent="0.25">
      <c r="A76" s="104">
        <v>44440</v>
      </c>
      <c r="B76" s="106">
        <v>1618.3724354935437</v>
      </c>
      <c r="C76" s="106">
        <v>1889.1473974158298</v>
      </c>
      <c r="D76" s="106">
        <v>1615.9377678980479</v>
      </c>
      <c r="E76" s="106">
        <v>1618.3724354935437</v>
      </c>
      <c r="F76" s="106">
        <v>1618.3724354935437</v>
      </c>
      <c r="I76" s="63">
        <v>3560.4193580857964</v>
      </c>
      <c r="J76" s="63">
        <v>3778.2947948316596</v>
      </c>
      <c r="K76" s="63">
        <v>3231.8755357960958</v>
      </c>
      <c r="L76" s="63">
        <v>3236.7448709870873</v>
      </c>
      <c r="M76" s="63">
        <v>3236.7448709870873</v>
      </c>
    </row>
    <row r="77" spans="1:13" x14ac:dyDescent="0.25">
      <c r="A77" s="104">
        <v>44470</v>
      </c>
      <c r="B77" s="106">
        <v>1632.6443774687484</v>
      </c>
      <c r="C77" s="106">
        <v>1905.8072227114242</v>
      </c>
      <c r="D77" s="106">
        <v>1630.1882392686566</v>
      </c>
      <c r="E77" s="106">
        <v>1632.6443774687484</v>
      </c>
      <c r="F77" s="106">
        <v>1632.6443774687484</v>
      </c>
      <c r="I77" s="63">
        <v>3591.8176304312469</v>
      </c>
      <c r="J77" s="63">
        <v>3811.6144454228483</v>
      </c>
      <c r="K77" s="63">
        <v>3260.3764785373132</v>
      </c>
      <c r="L77" s="63">
        <v>3265.2887549374968</v>
      </c>
      <c r="M77" s="63">
        <v>3265.2887549374968</v>
      </c>
    </row>
    <row r="78" spans="1:13" x14ac:dyDescent="0.25">
      <c r="A78" s="104">
        <v>44501</v>
      </c>
      <c r="B78" s="106">
        <v>1647.0421794272775</v>
      </c>
      <c r="C78" s="106">
        <v>1922.6139660184238</v>
      </c>
      <c r="D78" s="106">
        <v>1644.5643812797557</v>
      </c>
      <c r="E78" s="106">
        <v>1647.0421794272775</v>
      </c>
      <c r="F78" s="106">
        <v>1647.0421794272775</v>
      </c>
      <c r="I78" s="63">
        <v>3623.4927947400106</v>
      </c>
      <c r="J78" s="63">
        <v>3845.2279320368475</v>
      </c>
      <c r="K78" s="63">
        <v>3289.1287625595114</v>
      </c>
      <c r="L78" s="63">
        <v>3294.0843588545549</v>
      </c>
      <c r="M78" s="63">
        <v>3294.0843588545549</v>
      </c>
    </row>
    <row r="79" spans="1:13" x14ac:dyDescent="0.25">
      <c r="A79" s="104">
        <v>44531</v>
      </c>
      <c r="B79" s="106">
        <v>1661.5669512906418</v>
      </c>
      <c r="C79" s="106">
        <v>1939.5689229627847</v>
      </c>
      <c r="D79" s="106">
        <v>1659.0673021830987</v>
      </c>
      <c r="E79" s="106">
        <v>1661.5669512906418</v>
      </c>
      <c r="F79" s="106">
        <v>1661.5669512906418</v>
      </c>
      <c r="I79" s="63">
        <v>3655.4472928394121</v>
      </c>
      <c r="J79" s="63">
        <v>3879.1378459255693</v>
      </c>
      <c r="K79" s="63">
        <v>3318.1346043661974</v>
      </c>
      <c r="L79" s="63">
        <v>3323.1339025812836</v>
      </c>
      <c r="M79" s="63">
        <v>3323.1339025812836</v>
      </c>
    </row>
    <row r="80" spans="1:13" x14ac:dyDescent="0.25">
      <c r="A80" s="104">
        <v>44562</v>
      </c>
      <c r="B80" s="106">
        <v>1667.3876500956474</v>
      </c>
      <c r="C80" s="106">
        <v>1946.3635011188715</v>
      </c>
      <c r="D80" s="106">
        <v>1664.8792443716093</v>
      </c>
      <c r="E80" s="106">
        <v>1667.3876500956474</v>
      </c>
      <c r="F80" s="106">
        <v>1667.3876500956474</v>
      </c>
      <c r="I80" s="63">
        <v>3668.2528302104247</v>
      </c>
      <c r="J80" s="63">
        <v>3892.7270022377429</v>
      </c>
      <c r="K80" s="63">
        <v>3329.7584887432185</v>
      </c>
      <c r="L80" s="63">
        <v>3334.7753001912947</v>
      </c>
      <c r="M80" s="63">
        <v>3334.7753001912947</v>
      </c>
    </row>
    <row r="81" spans="1:13" x14ac:dyDescent="0.25">
      <c r="A81" s="104">
        <v>44593</v>
      </c>
      <c r="B81" s="106">
        <v>1673.2287396134991</v>
      </c>
      <c r="C81" s="106">
        <v>1953.1818816218472</v>
      </c>
      <c r="D81" s="106">
        <v>1670.7115465973275</v>
      </c>
      <c r="E81" s="106">
        <v>1673.2287396134991</v>
      </c>
      <c r="F81" s="106">
        <v>1673.2287396134991</v>
      </c>
      <c r="I81" s="63">
        <v>3681.1032271496983</v>
      </c>
      <c r="J81" s="63">
        <v>3906.3637632436944</v>
      </c>
      <c r="K81" s="63">
        <v>3341.4230931946549</v>
      </c>
      <c r="L81" s="63">
        <v>3346.4574792269982</v>
      </c>
      <c r="M81" s="63">
        <v>3346.4574792269982</v>
      </c>
    </row>
    <row r="82" spans="1:13" x14ac:dyDescent="0.25">
      <c r="A82" s="104">
        <v>44621</v>
      </c>
      <c r="B82" s="106">
        <v>1679.090291275684</v>
      </c>
      <c r="C82" s="106">
        <v>1960.0241478546245</v>
      </c>
      <c r="D82" s="106">
        <v>1676.5642801842794</v>
      </c>
      <c r="E82" s="106">
        <v>1679.090291275684</v>
      </c>
      <c r="F82" s="106">
        <v>1679.090291275684</v>
      </c>
      <c r="I82" s="63">
        <v>3693.9986408065051</v>
      </c>
      <c r="J82" s="63">
        <v>3920.048295709249</v>
      </c>
      <c r="K82" s="63">
        <v>3353.1285603685587</v>
      </c>
      <c r="L82" s="63">
        <v>3358.1805825513679</v>
      </c>
      <c r="M82" s="63">
        <v>3358.1805825513679</v>
      </c>
    </row>
    <row r="83" spans="1:13" x14ac:dyDescent="0.25">
      <c r="A83" s="104">
        <v>44652</v>
      </c>
      <c r="B83" s="106">
        <v>1684.9723767639232</v>
      </c>
      <c r="C83" s="106">
        <v>1966.890383492218</v>
      </c>
      <c r="D83" s="106">
        <v>1682.4375167063486</v>
      </c>
      <c r="E83" s="106">
        <v>1684.9723767639232</v>
      </c>
      <c r="F83" s="106">
        <v>1684.9723767639232</v>
      </c>
      <c r="I83" s="63">
        <v>3706.9392288806312</v>
      </c>
      <c r="J83" s="63">
        <v>3933.780766984436</v>
      </c>
      <c r="K83" s="63">
        <v>3364.8750334126971</v>
      </c>
      <c r="L83" s="63">
        <v>3369.9447535278464</v>
      </c>
      <c r="M83" s="63">
        <v>3369.9447535278464</v>
      </c>
    </row>
    <row r="84" spans="1:13" x14ac:dyDescent="0.25">
      <c r="A84" s="104">
        <v>44682</v>
      </c>
      <c r="B84" s="106">
        <v>1690.8750680110491</v>
      </c>
      <c r="C84" s="106">
        <v>1973.7806725027674</v>
      </c>
      <c r="D84" s="106">
        <v>1688.3313279881522</v>
      </c>
      <c r="E84" s="106">
        <v>1690.8750680110491</v>
      </c>
      <c r="F84" s="106">
        <v>1690.8750680110491</v>
      </c>
      <c r="I84" s="63">
        <v>3719.9251496243082</v>
      </c>
      <c r="J84" s="63">
        <v>3947.5613450055348</v>
      </c>
      <c r="K84" s="63">
        <v>3376.6626559763044</v>
      </c>
      <c r="L84" s="63">
        <v>3381.7501360220981</v>
      </c>
      <c r="M84" s="63">
        <v>3381.7501360220981</v>
      </c>
    </row>
    <row r="85" spans="1:13" x14ac:dyDescent="0.25">
      <c r="A85" s="104">
        <v>44713</v>
      </c>
      <c r="B85" s="106">
        <v>1696.7984372018846</v>
      </c>
      <c r="C85" s="106">
        <v>1980.6950991485644</v>
      </c>
      <c r="D85" s="106">
        <v>1694.245786105919</v>
      </c>
      <c r="E85" s="106">
        <v>1696.7984372018846</v>
      </c>
      <c r="F85" s="106">
        <v>1696.7984372018846</v>
      </c>
      <c r="I85" s="63">
        <v>3732.9565618441461</v>
      </c>
      <c r="J85" s="63">
        <v>3961.3901982971288</v>
      </c>
      <c r="K85" s="63">
        <v>3388.491572211838</v>
      </c>
      <c r="L85" s="63">
        <v>3393.5968744037691</v>
      </c>
      <c r="M85" s="63">
        <v>3393.5968744037691</v>
      </c>
    </row>
    <row r="86" spans="1:13" x14ac:dyDescent="0.25">
      <c r="A86" s="104">
        <v>44743</v>
      </c>
      <c r="B86" s="106">
        <v>1702.7425567741259</v>
      </c>
      <c r="C86" s="106">
        <v>1987.6337479870833</v>
      </c>
      <c r="D86" s="106">
        <v>1700.1809633883704</v>
      </c>
      <c r="E86" s="106">
        <v>1702.7425567741259</v>
      </c>
      <c r="F86" s="106">
        <v>1702.7425567741259</v>
      </c>
      <c r="I86" s="63">
        <v>3746.0336249030775</v>
      </c>
      <c r="J86" s="63">
        <v>3975.2674959741666</v>
      </c>
      <c r="K86" s="63">
        <v>3400.3619267767408</v>
      </c>
      <c r="L86" s="63">
        <v>3405.4851135482518</v>
      </c>
      <c r="M86" s="63">
        <v>3405.4851135482518</v>
      </c>
    </row>
    <row r="87" spans="1:13" x14ac:dyDescent="0.25">
      <c r="A87" s="104">
        <v>44774</v>
      </c>
      <c r="B87" s="106">
        <v>1708.7074994192287</v>
      </c>
      <c r="C87" s="106">
        <v>1994.5967038720148</v>
      </c>
      <c r="D87" s="106">
        <v>1706.1369324176055</v>
      </c>
      <c r="E87" s="106">
        <v>1708.7074994192287</v>
      </c>
      <c r="F87" s="106">
        <v>1708.7074994192287</v>
      </c>
      <c r="I87" s="63">
        <v>3759.1564987223037</v>
      </c>
      <c r="J87" s="63">
        <v>3989.1934077440296</v>
      </c>
      <c r="K87" s="63">
        <v>3412.273864835211</v>
      </c>
      <c r="L87" s="63">
        <v>3417.4149988384574</v>
      </c>
      <c r="M87" s="63">
        <v>3417.4149988384574</v>
      </c>
    </row>
    <row r="88" spans="1:13" x14ac:dyDescent="0.25">
      <c r="A88" s="104">
        <v>44805</v>
      </c>
      <c r="B88" s="106">
        <v>1714.693338083297</v>
      </c>
      <c r="C88" s="106">
        <v>2001.584051954304</v>
      </c>
      <c r="D88" s="106">
        <v>1712.1137660299887</v>
      </c>
      <c r="E88" s="106">
        <v>1714.693338083297</v>
      </c>
      <c r="F88" s="106">
        <v>1714.693338083297</v>
      </c>
      <c r="I88" s="63">
        <v>3772.3253437832536</v>
      </c>
      <c r="J88" s="63">
        <v>4003.1681039086079</v>
      </c>
      <c r="K88" s="63">
        <v>3424.2275320599774</v>
      </c>
      <c r="L88" s="63">
        <v>3429.386676166594</v>
      </c>
      <c r="M88" s="63">
        <v>3429.386676166594</v>
      </c>
    </row>
    <row r="89" spans="1:13" x14ac:dyDescent="0.25">
      <c r="A89" s="104">
        <v>44835</v>
      </c>
      <c r="B89" s="106">
        <v>1720.7001459679745</v>
      </c>
      <c r="C89" s="106">
        <v>2008.5958776831912</v>
      </c>
      <c r="D89" s="106">
        <v>1718.1115373170398</v>
      </c>
      <c r="E89" s="106">
        <v>1720.7001459679745</v>
      </c>
      <c r="F89" s="106">
        <v>1720.7001459679745</v>
      </c>
      <c r="I89" s="63">
        <v>3785.5403211295443</v>
      </c>
      <c r="J89" s="63">
        <v>4017.1917553663825</v>
      </c>
      <c r="K89" s="63">
        <v>3436.2230746340797</v>
      </c>
      <c r="L89" s="63">
        <v>3441.4002919359491</v>
      </c>
      <c r="M89" s="63">
        <v>3441.4002919359491</v>
      </c>
    </row>
    <row r="90" spans="1:13" x14ac:dyDescent="0.25">
      <c r="A90" s="104">
        <v>44866</v>
      </c>
      <c r="B90" s="106">
        <v>1726.7279965313412</v>
      </c>
      <c r="C90" s="106">
        <v>2015.6322668072576</v>
      </c>
      <c r="D90" s="106">
        <v>1724.1303196263289</v>
      </c>
      <c r="E90" s="106">
        <v>1726.7279965313412</v>
      </c>
      <c r="F90" s="106">
        <v>1726.7279965313412</v>
      </c>
      <c r="I90" s="63">
        <v>3798.8015923689509</v>
      </c>
      <c r="J90" s="63">
        <v>4031.2645336145151</v>
      </c>
      <c r="K90" s="63">
        <v>3448.2606392526577</v>
      </c>
      <c r="L90" s="63">
        <v>3453.4559930626824</v>
      </c>
      <c r="M90" s="63">
        <v>3453.4559930626824</v>
      </c>
    </row>
    <row r="91" spans="1:13" x14ac:dyDescent="0.25">
      <c r="A91" s="104">
        <v>44896</v>
      </c>
      <c r="B91" s="106">
        <v>1732.7769634888102</v>
      </c>
      <c r="C91" s="106">
        <v>2022.6933053754731</v>
      </c>
      <c r="D91" s="106">
        <v>1730.1701865623722</v>
      </c>
      <c r="E91" s="106">
        <v>1732.7769634888102</v>
      </c>
      <c r="F91" s="106">
        <v>1732.7769634888102</v>
      </c>
      <c r="I91" s="63">
        <v>3812.1093196753827</v>
      </c>
      <c r="J91" s="63">
        <v>4045.3866107509461</v>
      </c>
      <c r="K91" s="63">
        <v>3460.3403731247445</v>
      </c>
      <c r="L91" s="63">
        <v>3465.5539269776204</v>
      </c>
      <c r="M91" s="63">
        <v>3465.5539269776204</v>
      </c>
    </row>
    <row r="92" spans="1:13" x14ac:dyDescent="0.25">
      <c r="A92" s="104">
        <v>44927</v>
      </c>
      <c r="B92" s="106">
        <v>1736.6842506085218</v>
      </c>
      <c r="C92" s="106">
        <v>2027.2543329432149</v>
      </c>
      <c r="D92" s="106">
        <v>1734.071595588063</v>
      </c>
      <c r="E92" s="106">
        <v>1736.6842506085218</v>
      </c>
      <c r="F92" s="106">
        <v>1736.6842506085218</v>
      </c>
      <c r="I92" s="63">
        <v>3820.7053513387482</v>
      </c>
      <c r="J92" s="63">
        <v>4054.5086658864298</v>
      </c>
      <c r="K92" s="63">
        <v>3468.143191176126</v>
      </c>
      <c r="L92" s="63">
        <v>3473.3685012170436</v>
      </c>
      <c r="M92" s="63">
        <v>3473.3685012170436</v>
      </c>
    </row>
    <row r="93" spans="1:13" x14ac:dyDescent="0.25">
      <c r="A93" s="104">
        <v>44958</v>
      </c>
      <c r="B93" s="106">
        <v>1740.6003483789736</v>
      </c>
      <c r="C93" s="106">
        <v>2031.8256452992725</v>
      </c>
      <c r="D93" s="106">
        <v>1737.9818020098157</v>
      </c>
      <c r="E93" s="106">
        <v>1740.6003483789736</v>
      </c>
      <c r="F93" s="106">
        <v>1740.6003483789736</v>
      </c>
      <c r="I93" s="63">
        <v>3829.3207664337424</v>
      </c>
      <c r="J93" s="63">
        <v>4063.6512905985451</v>
      </c>
      <c r="K93" s="63">
        <v>3475.9636040196315</v>
      </c>
      <c r="L93" s="63">
        <v>3481.2006967579473</v>
      </c>
      <c r="M93" s="63">
        <v>3481.2006967579473</v>
      </c>
    </row>
    <row r="94" spans="1:13" x14ac:dyDescent="0.25">
      <c r="A94" s="104">
        <v>44986</v>
      </c>
      <c r="B94" s="106">
        <v>1744.5252766675478</v>
      </c>
      <c r="C94" s="106">
        <v>2036.4072656351022</v>
      </c>
      <c r="D94" s="106">
        <v>1741.9008256651241</v>
      </c>
      <c r="E94" s="106">
        <v>1744.5252766675478</v>
      </c>
      <c r="F94" s="106">
        <v>1744.5252766675478</v>
      </c>
      <c r="I94" s="63">
        <v>3837.9556086686057</v>
      </c>
      <c r="J94" s="63">
        <v>4072.8145312702045</v>
      </c>
      <c r="K94" s="63">
        <v>3483.8016513302482</v>
      </c>
      <c r="L94" s="63">
        <v>3489.0505533350956</v>
      </c>
      <c r="M94" s="63">
        <v>3489.0505533350956</v>
      </c>
    </row>
    <row r="95" spans="1:13" x14ac:dyDescent="0.25">
      <c r="A95" s="104">
        <v>45017</v>
      </c>
      <c r="B95" s="106">
        <v>1748.4590553864259</v>
      </c>
      <c r="C95" s="106">
        <v>2040.9992171944552</v>
      </c>
      <c r="D95" s="106">
        <v>1745.8286864362142</v>
      </c>
      <c r="E95" s="106">
        <v>1748.4590553864259</v>
      </c>
      <c r="F95" s="106">
        <v>1748.4590553864259</v>
      </c>
      <c r="I95" s="63">
        <v>3846.6099218501372</v>
      </c>
      <c r="J95" s="63">
        <v>4081.9984343889105</v>
      </c>
      <c r="K95" s="63">
        <v>3491.6573728724284</v>
      </c>
      <c r="L95" s="63">
        <v>3496.9181107728518</v>
      </c>
      <c r="M95" s="63">
        <v>3496.9181107728518</v>
      </c>
    </row>
    <row r="96" spans="1:13" x14ac:dyDescent="0.25">
      <c r="A96" s="104">
        <v>45047</v>
      </c>
      <c r="B96" s="106">
        <v>1752.4017044926902</v>
      </c>
      <c r="C96" s="106">
        <v>2045.6015232734956</v>
      </c>
      <c r="D96" s="106">
        <v>1749.7654042501449</v>
      </c>
      <c r="E96" s="106">
        <v>1752.4017044926902</v>
      </c>
      <c r="F96" s="106">
        <v>1752.4017044926902</v>
      </c>
      <c r="I96" s="63">
        <v>3855.283749883919</v>
      </c>
      <c r="J96" s="63">
        <v>4091.2030465469911</v>
      </c>
      <c r="K96" s="63">
        <v>3499.5308085002898</v>
      </c>
      <c r="L96" s="63">
        <v>3504.8034089853804</v>
      </c>
      <c r="M96" s="63">
        <v>3504.8034089853804</v>
      </c>
    </row>
    <row r="97" spans="1:13" x14ac:dyDescent="0.25">
      <c r="A97" s="104">
        <v>45078</v>
      </c>
      <c r="B97" s="106">
        <v>1756.3532439884248</v>
      </c>
      <c r="C97" s="106">
        <v>2050.2142072209185</v>
      </c>
      <c r="D97" s="106">
        <v>1753.7109990789093</v>
      </c>
      <c r="E97" s="106">
        <v>1756.3532439884248</v>
      </c>
      <c r="F97" s="106">
        <v>1756.3532439884248</v>
      </c>
      <c r="I97" s="63">
        <v>3863.9771367745348</v>
      </c>
      <c r="J97" s="63">
        <v>4100.428414441837</v>
      </c>
      <c r="K97" s="63">
        <v>3507.4219981578185</v>
      </c>
      <c r="L97" s="63">
        <v>3512.7064879768495</v>
      </c>
      <c r="M97" s="63">
        <v>3512.7064879768495</v>
      </c>
    </row>
    <row r="98" spans="1:13" x14ac:dyDescent="0.25">
      <c r="A98" s="104">
        <v>45108</v>
      </c>
      <c r="B98" s="106">
        <v>1760.3136939208168</v>
      </c>
      <c r="C98" s="106">
        <v>2054.8372924380692</v>
      </c>
      <c r="D98" s="106">
        <v>1757.6654909395359</v>
      </c>
      <c r="E98" s="106">
        <v>1760.3136939208168</v>
      </c>
      <c r="F98" s="106">
        <v>1760.3136939208168</v>
      </c>
      <c r="I98" s="63">
        <v>3872.6901266257973</v>
      </c>
      <c r="J98" s="63">
        <v>4109.6745848761384</v>
      </c>
      <c r="K98" s="63">
        <v>3515.3309818790717</v>
      </c>
      <c r="L98" s="63">
        <v>3520.6273878416337</v>
      </c>
      <c r="M98" s="63">
        <v>3520.6273878416337</v>
      </c>
    </row>
    <row r="99" spans="1:13" x14ac:dyDescent="0.25">
      <c r="A99" s="104">
        <v>45139</v>
      </c>
      <c r="B99" s="106">
        <v>1764.2830743822585</v>
      </c>
      <c r="C99" s="106">
        <v>2059.4708023790608</v>
      </c>
      <c r="D99" s="106">
        <v>1761.6288998941898</v>
      </c>
      <c r="E99" s="106">
        <v>1764.2830743822585</v>
      </c>
      <c r="F99" s="106">
        <v>1764.2830743822585</v>
      </c>
      <c r="I99" s="63">
        <v>3881.4227636409692</v>
      </c>
      <c r="J99" s="63">
        <v>4118.9416047581217</v>
      </c>
      <c r="K99" s="63">
        <v>3523.2577997883795</v>
      </c>
      <c r="L99" s="63">
        <v>3528.566148764517</v>
      </c>
      <c r="M99" s="63">
        <v>3528.566148764517</v>
      </c>
    </row>
    <row r="100" spans="1:13" x14ac:dyDescent="0.25">
      <c r="A100" s="104">
        <v>45170</v>
      </c>
      <c r="B100" s="106">
        <v>1768.2614055104491</v>
      </c>
      <c r="C100" s="106">
        <v>2064.1147605508941</v>
      </c>
      <c r="D100" s="106">
        <v>1765.6012460502752</v>
      </c>
      <c r="E100" s="106">
        <v>1768.2614055104491</v>
      </c>
      <c r="F100" s="106">
        <v>1768.2614055104491</v>
      </c>
      <c r="I100" s="63">
        <v>3890.1750921229882</v>
      </c>
      <c r="J100" s="63">
        <v>4128.2295211017881</v>
      </c>
      <c r="K100" s="63">
        <v>3531.2024921005504</v>
      </c>
      <c r="L100" s="63">
        <v>3536.5228110208982</v>
      </c>
      <c r="M100" s="63">
        <v>3536.5228110208982</v>
      </c>
    </row>
    <row r="101" spans="1:13" x14ac:dyDescent="0.25">
      <c r="A101" s="104">
        <v>45200</v>
      </c>
      <c r="B101" s="106">
        <v>1772.2487074884966</v>
      </c>
      <c r="C101" s="106">
        <v>2068.7691905135757</v>
      </c>
      <c r="D101" s="106">
        <v>1769.5825495605372</v>
      </c>
      <c r="E101" s="106">
        <v>1772.2487074884966</v>
      </c>
      <c r="F101" s="106">
        <v>1772.2487074884966</v>
      </c>
      <c r="I101" s="63">
        <v>3898.9471564746927</v>
      </c>
      <c r="J101" s="63">
        <v>4137.5383810271514</v>
      </c>
      <c r="K101" s="63">
        <v>3539.1650991210745</v>
      </c>
      <c r="L101" s="63">
        <v>3544.4974149769932</v>
      </c>
      <c r="M101" s="63">
        <v>3544.4974149769932</v>
      </c>
    </row>
    <row r="102" spans="1:13" x14ac:dyDescent="0.25">
      <c r="A102" s="104">
        <v>45231</v>
      </c>
      <c r="B102" s="106">
        <v>1776.2450005450207</v>
      </c>
      <c r="C102" s="106">
        <v>2073.4341158802399</v>
      </c>
      <c r="D102" s="106">
        <v>1773.5728306231636</v>
      </c>
      <c r="E102" s="106">
        <v>1776.2450005450207</v>
      </c>
      <c r="F102" s="106">
        <v>1776.2450005450207</v>
      </c>
      <c r="I102" s="63">
        <v>3907.739001199046</v>
      </c>
      <c r="J102" s="63">
        <v>4146.8682317604798</v>
      </c>
      <c r="K102" s="63">
        <v>3547.1456612463271</v>
      </c>
      <c r="L102" s="63">
        <v>3552.4900010900415</v>
      </c>
      <c r="M102" s="63">
        <v>3552.4900010900415</v>
      </c>
    </row>
    <row r="103" spans="1:13" x14ac:dyDescent="0.25">
      <c r="A103" s="104">
        <v>45261</v>
      </c>
      <c r="B103" s="106">
        <v>1780.2503049542552</v>
      </c>
      <c r="C103" s="106">
        <v>2078.1095603172653</v>
      </c>
      <c r="D103" s="106">
        <v>1777.5721094818873</v>
      </c>
      <c r="E103" s="106">
        <v>1780.2503049542552</v>
      </c>
      <c r="F103" s="106">
        <v>1780.2503049542552</v>
      </c>
      <c r="I103" s="63">
        <v>3916.5506708993616</v>
      </c>
      <c r="J103" s="63">
        <v>4156.2191206345306</v>
      </c>
      <c r="K103" s="63">
        <v>3555.1442189637746</v>
      </c>
      <c r="L103" s="63">
        <v>3560.5006099085103</v>
      </c>
      <c r="M103" s="63">
        <v>3560.5006099085103</v>
      </c>
    </row>
    <row r="104" spans="1:13" x14ac:dyDescent="0.25">
      <c r="A104" s="104">
        <v>45292</v>
      </c>
      <c r="B104" s="106">
        <v>1770.0442906192413</v>
      </c>
      <c r="C104" s="106">
        <v>2066.1959457523335</v>
      </c>
      <c r="D104" s="106">
        <v>1767.3814489998158</v>
      </c>
      <c r="E104" s="106">
        <v>1770.0442906192413</v>
      </c>
      <c r="F104" s="106">
        <v>1770.0442906192413</v>
      </c>
      <c r="I104" s="63">
        <v>3894.0974393623314</v>
      </c>
      <c r="J104" s="63">
        <v>4132.391891504667</v>
      </c>
      <c r="K104" s="63">
        <v>3534.7628979996316</v>
      </c>
      <c r="L104" s="63">
        <v>3540.0885812384827</v>
      </c>
      <c r="M104" s="63">
        <v>3540.0885812384827</v>
      </c>
    </row>
    <row r="105" spans="1:13" x14ac:dyDescent="0.25">
      <c r="A105" s="104">
        <v>45323</v>
      </c>
      <c r="B105" s="106">
        <v>1759.8967864433421</v>
      </c>
      <c r="C105" s="106">
        <v>2054.3506308645274</v>
      </c>
      <c r="D105" s="106">
        <v>1757.2492106546053</v>
      </c>
      <c r="E105" s="106">
        <v>1759.8967864433421</v>
      </c>
      <c r="F105" s="106">
        <v>1759.8967864433421</v>
      </c>
      <c r="I105" s="63">
        <v>3871.7729301753529</v>
      </c>
      <c r="J105" s="63">
        <v>4108.7012617290547</v>
      </c>
      <c r="K105" s="63">
        <v>3514.4984213092107</v>
      </c>
      <c r="L105" s="63">
        <v>3519.7935728866842</v>
      </c>
      <c r="M105" s="63">
        <v>3519.7935728866842</v>
      </c>
    </row>
    <row r="106" spans="1:13" x14ac:dyDescent="0.25">
      <c r="A106" s="104">
        <v>45352</v>
      </c>
      <c r="B106" s="106">
        <v>1749.8074569930955</v>
      </c>
      <c r="C106" s="106">
        <v>2042.5732240979621</v>
      </c>
      <c r="D106" s="106">
        <v>1747.1750595174185</v>
      </c>
      <c r="E106" s="106">
        <v>1749.8074569930952</v>
      </c>
      <c r="F106" s="106">
        <v>1749.8074569930955</v>
      </c>
      <c r="I106" s="63">
        <v>3849.5764053848102</v>
      </c>
      <c r="J106" s="63">
        <v>4085.1464481959242</v>
      </c>
      <c r="K106" s="63">
        <v>3494.350119034837</v>
      </c>
      <c r="L106" s="63">
        <v>3499.6149139861905</v>
      </c>
      <c r="M106" s="63">
        <v>3499.6149139861909</v>
      </c>
    </row>
    <row r="107" spans="1:13" x14ac:dyDescent="0.25">
      <c r="A107" s="104">
        <v>45383</v>
      </c>
      <c r="B107" s="106">
        <v>1739.7759687580492</v>
      </c>
      <c r="C107" s="106">
        <v>2030.8633361415073</v>
      </c>
      <c r="D107" s="106">
        <v>1737.1586625795333</v>
      </c>
      <c r="E107" s="106">
        <v>1739.7759687580492</v>
      </c>
      <c r="F107" s="106">
        <v>1739.7759687580494</v>
      </c>
      <c r="I107" s="63">
        <v>3827.5071312677087</v>
      </c>
      <c r="J107" s="63">
        <v>4061.7266722830145</v>
      </c>
      <c r="K107" s="63">
        <v>3474.3173251590665</v>
      </c>
      <c r="L107" s="63">
        <v>3479.5519375160984</v>
      </c>
      <c r="M107" s="63">
        <v>3479.5519375160989</v>
      </c>
    </row>
    <row r="108" spans="1:13" x14ac:dyDescent="0.25">
      <c r="A108" s="104">
        <v>45413</v>
      </c>
      <c r="B108" s="106">
        <v>1729.8019901397372</v>
      </c>
      <c r="C108" s="106">
        <v>2019.2205799159171</v>
      </c>
      <c r="D108" s="106">
        <v>1727.1996887413372</v>
      </c>
      <c r="E108" s="106">
        <v>1729.801990139737</v>
      </c>
      <c r="F108" s="106">
        <v>1729.8019901397374</v>
      </c>
      <c r="I108" s="63">
        <v>3805.564378307422</v>
      </c>
      <c r="J108" s="63">
        <v>4038.4411598318343</v>
      </c>
      <c r="K108" s="63">
        <v>3454.3993774826745</v>
      </c>
      <c r="L108" s="63">
        <v>3459.6039802794739</v>
      </c>
      <c r="M108" s="63">
        <v>3459.6039802794749</v>
      </c>
    </row>
    <row r="109" spans="1:13" x14ac:dyDescent="0.25">
      <c r="A109" s="104">
        <v>45444</v>
      </c>
      <c r="B109" s="106">
        <v>1719.8851914407162</v>
      </c>
      <c r="C109" s="106">
        <v>2007.6445705610383</v>
      </c>
      <c r="D109" s="106">
        <v>1717.2978088013822</v>
      </c>
      <c r="E109" s="106">
        <v>1719.8851914407162</v>
      </c>
      <c r="F109" s="106">
        <v>1719.8851914407167</v>
      </c>
      <c r="I109" s="63">
        <v>3783.7474211695758</v>
      </c>
      <c r="J109" s="63">
        <v>4015.2891411220767</v>
      </c>
      <c r="K109" s="63">
        <v>3434.5956176027644</v>
      </c>
      <c r="L109" s="63">
        <v>3439.7703828814324</v>
      </c>
      <c r="M109" s="63">
        <v>3439.7703828814333</v>
      </c>
    </row>
    <row r="110" spans="1:13" x14ac:dyDescent="0.25">
      <c r="A110" s="104">
        <v>45474</v>
      </c>
      <c r="B110" s="106">
        <v>1710.0252448536701</v>
      </c>
      <c r="C110" s="106">
        <v>1996.1349254230838</v>
      </c>
      <c r="D110" s="106">
        <v>1707.4526954455021</v>
      </c>
      <c r="E110" s="106">
        <v>1710.0252448536698</v>
      </c>
      <c r="F110" s="106">
        <v>1710.0252448536703</v>
      </c>
      <c r="I110" s="63">
        <v>3762.0555386780743</v>
      </c>
      <c r="J110" s="63">
        <v>3992.2698508461676</v>
      </c>
      <c r="K110" s="63">
        <v>3414.9053908910041</v>
      </c>
      <c r="L110" s="63">
        <v>3420.0504897073397</v>
      </c>
      <c r="M110" s="63">
        <v>3420.0504897073406</v>
      </c>
    </row>
    <row r="111" spans="1:13" x14ac:dyDescent="0.25">
      <c r="A111" s="104">
        <v>45505</v>
      </c>
      <c r="B111" s="106">
        <v>1700.2218244505711</v>
      </c>
      <c r="C111" s="106">
        <v>1984.6912640419876</v>
      </c>
      <c r="D111" s="106">
        <v>1697.6640232359937</v>
      </c>
      <c r="E111" s="106">
        <v>1700.2218244505709</v>
      </c>
      <c r="F111" s="106">
        <v>1700.2218244505714</v>
      </c>
      <c r="I111" s="63">
        <v>3740.4880137912569</v>
      </c>
      <c r="J111" s="63">
        <v>3969.3825280839751</v>
      </c>
      <c r="K111" s="63">
        <v>3395.3280464719874</v>
      </c>
      <c r="L111" s="63">
        <v>3400.4436489011418</v>
      </c>
      <c r="M111" s="63">
        <v>3400.4436489011428</v>
      </c>
    </row>
    <row r="112" spans="1:13" x14ac:dyDescent="0.25">
      <c r="A112" s="104">
        <v>45536</v>
      </c>
      <c r="B112" s="106">
        <v>1690.4746061719079</v>
      </c>
      <c r="C112" s="106">
        <v>1973.3132081388264</v>
      </c>
      <c r="D112" s="106">
        <v>1687.9314686008581</v>
      </c>
      <c r="E112" s="106">
        <v>1690.4746061719079</v>
      </c>
      <c r="F112" s="106">
        <v>1690.4746061719081</v>
      </c>
      <c r="I112" s="63">
        <v>3719.0441335781975</v>
      </c>
      <c r="J112" s="63">
        <v>3946.6264162776529</v>
      </c>
      <c r="K112" s="63">
        <v>3375.8629372017162</v>
      </c>
      <c r="L112" s="63">
        <v>3380.9492123438158</v>
      </c>
      <c r="M112" s="63">
        <v>3380.9492123438163</v>
      </c>
    </row>
    <row r="113" spans="1:13" x14ac:dyDescent="0.25">
      <c r="A113" s="104">
        <v>45566</v>
      </c>
      <c r="B113" s="106">
        <v>1680.7832678159734</v>
      </c>
      <c r="C113" s="106">
        <v>1962.0003816033161</v>
      </c>
      <c r="D113" s="106">
        <v>1678.2547098231064</v>
      </c>
      <c r="E113" s="106">
        <v>1680.7832678159732</v>
      </c>
      <c r="F113" s="106">
        <v>1680.7832678159734</v>
      </c>
      <c r="I113" s="63">
        <v>3697.7231891951419</v>
      </c>
      <c r="J113" s="63">
        <v>3924.0007632066322</v>
      </c>
      <c r="K113" s="63">
        <v>3356.5094196462128</v>
      </c>
      <c r="L113" s="63">
        <v>3361.5665356319464</v>
      </c>
      <c r="M113" s="63">
        <v>3361.5665356319469</v>
      </c>
    </row>
    <row r="114" spans="1:13" x14ac:dyDescent="0.25">
      <c r="A114" s="104">
        <v>45597</v>
      </c>
      <c r="B114" s="106">
        <v>1671.1474890282136</v>
      </c>
      <c r="C114" s="106">
        <v>1950.7524104813785</v>
      </c>
      <c r="D114" s="106">
        <v>1668.6334270301234</v>
      </c>
      <c r="E114" s="106">
        <v>1671.1474890282136</v>
      </c>
      <c r="F114" s="106">
        <v>1671.1474890282138</v>
      </c>
      <c r="I114" s="63">
        <v>3676.5244758620702</v>
      </c>
      <c r="J114" s="63">
        <v>3901.5048209627571</v>
      </c>
      <c r="K114" s="63">
        <v>3337.2668540602467</v>
      </c>
      <c r="L114" s="63">
        <v>3342.2949780564272</v>
      </c>
      <c r="M114" s="63">
        <v>3342.2949780564277</v>
      </c>
    </row>
    <row r="115" spans="1:13" x14ac:dyDescent="0.25">
      <c r="A115" s="104">
        <v>45627</v>
      </c>
      <c r="B115" s="106">
        <v>1661.5669512906379</v>
      </c>
      <c r="C115" s="106">
        <v>1939.5689229627808</v>
      </c>
      <c r="D115" s="106">
        <v>1659.0673021830951</v>
      </c>
      <c r="E115" s="106">
        <v>1661.5669512906381</v>
      </c>
      <c r="F115" s="106">
        <v>1661.5669512906384</v>
      </c>
      <c r="I115" s="63">
        <v>3655.4472928394039</v>
      </c>
      <c r="J115" s="63">
        <v>3879.1378459255616</v>
      </c>
      <c r="K115" s="63">
        <v>3318.1346043661902</v>
      </c>
      <c r="L115" s="63">
        <v>3323.1339025812763</v>
      </c>
      <c r="M115" s="63">
        <v>3323.1339025812767</v>
      </c>
    </row>
    <row r="116" spans="1:13" x14ac:dyDescent="0.25">
      <c r="A116" s="104">
        <v>45658</v>
      </c>
      <c r="B116" s="106">
        <v>1657.558067453886</v>
      </c>
      <c r="C116" s="106">
        <v>1934.8893002130073</v>
      </c>
      <c r="D116" s="106">
        <v>1655.0644492817185</v>
      </c>
      <c r="E116" s="106">
        <v>1657.5580674538862</v>
      </c>
      <c r="F116" s="106">
        <v>1657.5580674538865</v>
      </c>
      <c r="I116" s="63">
        <v>3646.6277483985496</v>
      </c>
      <c r="J116" s="63">
        <v>3869.7786004260147</v>
      </c>
      <c r="K116" s="63">
        <v>3310.1288985634369</v>
      </c>
      <c r="L116" s="63">
        <v>3315.1161349077724</v>
      </c>
      <c r="M116" s="63">
        <v>3315.1161349077729</v>
      </c>
    </row>
    <row r="117" spans="1:13" x14ac:dyDescent="0.25">
      <c r="A117" s="104">
        <v>45689</v>
      </c>
      <c r="B117" s="106">
        <v>1653.5588559024457</v>
      </c>
      <c r="C117" s="106">
        <v>1930.2209680489</v>
      </c>
      <c r="D117" s="106">
        <v>1651.0712541147379</v>
      </c>
      <c r="E117" s="106">
        <v>1653.5588559024454</v>
      </c>
      <c r="F117" s="106">
        <v>1653.5588559024461</v>
      </c>
      <c r="I117" s="63">
        <v>3637.8294829853808</v>
      </c>
      <c r="J117" s="63">
        <v>3860.4419360978</v>
      </c>
      <c r="K117" s="63">
        <v>3302.1425082294759</v>
      </c>
      <c r="L117" s="63">
        <v>3307.1177118048909</v>
      </c>
      <c r="M117" s="63">
        <v>3307.1177118048922</v>
      </c>
    </row>
    <row r="118" spans="1:13" x14ac:dyDescent="0.25">
      <c r="A118" s="104">
        <v>45717</v>
      </c>
      <c r="B118" s="106">
        <v>1649.5692932998697</v>
      </c>
      <c r="C118" s="106">
        <v>1925.563899229518</v>
      </c>
      <c r="D118" s="106">
        <v>1647.0876933808145</v>
      </c>
      <c r="E118" s="106">
        <v>1649.5692932998695</v>
      </c>
      <c r="F118" s="106">
        <v>1649.5692932998704</v>
      </c>
      <c r="I118" s="63">
        <v>3629.0524452597137</v>
      </c>
      <c r="J118" s="63">
        <v>3851.1277984590361</v>
      </c>
      <c r="K118" s="63">
        <v>3294.1753867616289</v>
      </c>
      <c r="L118" s="63">
        <v>3299.138586599739</v>
      </c>
      <c r="M118" s="63">
        <v>3299.1385865997408</v>
      </c>
    </row>
    <row r="119" spans="1:13" x14ac:dyDescent="0.25">
      <c r="A119" s="104">
        <v>45748</v>
      </c>
      <c r="B119" s="106">
        <v>1645.5893563660163</v>
      </c>
      <c r="C119" s="106">
        <v>1920.9180665796464</v>
      </c>
      <c r="D119" s="106">
        <v>1643.1137438348283</v>
      </c>
      <c r="E119" s="106">
        <v>1645.5893563660161</v>
      </c>
      <c r="F119" s="106">
        <v>1645.589356366017</v>
      </c>
      <c r="I119" s="63">
        <v>3620.2965840052361</v>
      </c>
      <c r="J119" s="63">
        <v>3841.8361331592928</v>
      </c>
      <c r="K119" s="63">
        <v>3286.2274876696565</v>
      </c>
      <c r="L119" s="63">
        <v>3291.1787127320322</v>
      </c>
      <c r="M119" s="63">
        <v>3291.178712732034</v>
      </c>
    </row>
    <row r="120" spans="1:13" x14ac:dyDescent="0.25">
      <c r="A120" s="104">
        <v>45778</v>
      </c>
      <c r="B120" s="106">
        <v>1641.6190218769113</v>
      </c>
      <c r="C120" s="106">
        <v>1916.2834429896343</v>
      </c>
      <c r="D120" s="106">
        <v>1639.1493822877428</v>
      </c>
      <c r="E120" s="106">
        <v>1641.6190218769107</v>
      </c>
      <c r="F120" s="106">
        <v>1641.6190218769118</v>
      </c>
      <c r="I120" s="63">
        <v>3611.5618481292054</v>
      </c>
      <c r="J120" s="63">
        <v>3832.5668859792686</v>
      </c>
      <c r="K120" s="63">
        <v>3278.2987645754856</v>
      </c>
      <c r="L120" s="63">
        <v>3283.2380437538213</v>
      </c>
      <c r="M120" s="63">
        <v>3283.2380437538236</v>
      </c>
    </row>
    <row r="121" spans="1:13" x14ac:dyDescent="0.25">
      <c r="A121" s="104">
        <v>45809</v>
      </c>
      <c r="B121" s="106">
        <v>1637.6582666646132</v>
      </c>
      <c r="C121" s="106">
        <v>1911.66000141524</v>
      </c>
      <c r="D121" s="106">
        <v>1635.1945856064713</v>
      </c>
      <c r="E121" s="106">
        <v>1637.6582666646125</v>
      </c>
      <c r="F121" s="106">
        <v>1637.6582666646138</v>
      </c>
      <c r="I121" s="63">
        <v>3602.8481866621491</v>
      </c>
      <c r="J121" s="63">
        <v>3823.32000283048</v>
      </c>
      <c r="K121" s="63">
        <v>3270.3891712129425</v>
      </c>
      <c r="L121" s="63">
        <v>3275.316533329225</v>
      </c>
      <c r="M121" s="63">
        <v>3275.3165333292277</v>
      </c>
    </row>
    <row r="122" spans="1:13" x14ac:dyDescent="0.25">
      <c r="A122" s="104">
        <v>45839</v>
      </c>
      <c r="B122" s="106">
        <v>1633.7070676170783</v>
      </c>
      <c r="C122" s="106">
        <v>1907.0477148774717</v>
      </c>
      <c r="D122" s="106">
        <v>1631.2493307137388</v>
      </c>
      <c r="E122" s="106">
        <v>1633.7070676170777</v>
      </c>
      <c r="F122" s="106">
        <v>1633.7070676170792</v>
      </c>
      <c r="I122" s="63">
        <v>3594.1555487575724</v>
      </c>
      <c r="J122" s="63">
        <v>3814.0954297549433</v>
      </c>
      <c r="K122" s="63">
        <v>3262.4986614274776</v>
      </c>
      <c r="L122" s="63">
        <v>3267.4141352341553</v>
      </c>
      <c r="M122" s="63">
        <v>3267.4141352341585</v>
      </c>
    </row>
    <row r="123" spans="1:13" x14ac:dyDescent="0.25">
      <c r="A123" s="104">
        <v>45870</v>
      </c>
      <c r="B123" s="106">
        <v>1629.7654016780259</v>
      </c>
      <c r="C123" s="106">
        <v>1902.4465564624297</v>
      </c>
      <c r="D123" s="106">
        <v>1627.3135945879505</v>
      </c>
      <c r="E123" s="106">
        <v>1629.7654016780252</v>
      </c>
      <c r="F123" s="106">
        <v>1629.7654016780268</v>
      </c>
      <c r="I123" s="63">
        <v>3585.4838836916574</v>
      </c>
      <c r="J123" s="63">
        <v>3804.8931129248595</v>
      </c>
      <c r="K123" s="63">
        <v>3254.6271891759011</v>
      </c>
      <c r="L123" s="63">
        <v>3259.5308033560505</v>
      </c>
      <c r="M123" s="63">
        <v>3259.5308033560536</v>
      </c>
    </row>
    <row r="124" spans="1:13" x14ac:dyDescent="0.25">
      <c r="A124" s="104">
        <v>45901</v>
      </c>
      <c r="B124" s="106">
        <v>1625.833245846803</v>
      </c>
      <c r="C124" s="106">
        <v>1897.8564993211498</v>
      </c>
      <c r="D124" s="106">
        <v>1623.3873542630554</v>
      </c>
      <c r="E124" s="106">
        <v>1625.8332458468026</v>
      </c>
      <c r="F124" s="106">
        <v>1625.8332458468042</v>
      </c>
      <c r="I124" s="63">
        <v>3576.833140862967</v>
      </c>
      <c r="J124" s="63">
        <v>3795.7129986422997</v>
      </c>
      <c r="K124" s="63">
        <v>3246.7747085261108</v>
      </c>
      <c r="L124" s="63">
        <v>3251.6664916936052</v>
      </c>
      <c r="M124" s="63">
        <v>3251.6664916936084</v>
      </c>
    </row>
    <row r="125" spans="1:13" x14ac:dyDescent="0.25">
      <c r="A125" s="104">
        <v>45931</v>
      </c>
      <c r="B125" s="106">
        <v>1621.9105771782513</v>
      </c>
      <c r="C125" s="106">
        <v>1893.2775166694471</v>
      </c>
      <c r="D125" s="106">
        <v>1619.4705868284134</v>
      </c>
      <c r="E125" s="106">
        <v>1621.9105771782508</v>
      </c>
      <c r="F125" s="106">
        <v>1621.9105771782524</v>
      </c>
      <c r="I125" s="63">
        <v>3568.2032697921532</v>
      </c>
      <c r="J125" s="63">
        <v>3786.5550333388942</v>
      </c>
      <c r="K125" s="63">
        <v>3238.9411736568268</v>
      </c>
      <c r="L125" s="63">
        <v>3243.8211543565017</v>
      </c>
      <c r="M125" s="63">
        <v>3243.8211543565048</v>
      </c>
    </row>
    <row r="126" spans="1:13" x14ac:dyDescent="0.25">
      <c r="A126" s="104">
        <v>45962</v>
      </c>
      <c r="B126" s="106">
        <v>1617.9973727825713</v>
      </c>
      <c r="C126" s="106">
        <v>1888.7095817877582</v>
      </c>
      <c r="D126" s="106">
        <v>1615.563269428661</v>
      </c>
      <c r="E126" s="106">
        <v>1617.9973727825711</v>
      </c>
      <c r="F126" s="106">
        <v>1617.9973727825727</v>
      </c>
      <c r="I126" s="63">
        <v>3559.5942201216571</v>
      </c>
      <c r="J126" s="63">
        <v>3777.4191635755164</v>
      </c>
      <c r="K126" s="63">
        <v>3231.126538857322</v>
      </c>
      <c r="L126" s="63">
        <v>3235.9947455651422</v>
      </c>
      <c r="M126" s="63">
        <v>3235.9947455651454</v>
      </c>
    </row>
    <row r="127" spans="1:13" x14ac:dyDescent="0.25">
      <c r="A127" s="104">
        <v>45992</v>
      </c>
      <c r="B127" s="106">
        <v>1614.0936098251916</v>
      </c>
      <c r="C127" s="106">
        <v>1884.1526680209879</v>
      </c>
      <c r="D127" s="106">
        <v>1611.6653792635782</v>
      </c>
      <c r="E127" s="106">
        <v>1614.0936098251914</v>
      </c>
      <c r="F127" s="106">
        <v>1614.093609825193</v>
      </c>
      <c r="I127" s="63">
        <v>3551.0059416154218</v>
      </c>
      <c r="J127" s="63">
        <v>3768.3053360419758</v>
      </c>
      <c r="K127" s="63">
        <v>3223.3307585271564</v>
      </c>
      <c r="L127" s="63">
        <v>3228.1872196503828</v>
      </c>
      <c r="M127" s="63">
        <v>3228.1872196503859</v>
      </c>
    </row>
    <row r="128" spans="1:13" x14ac:dyDescent="0.25">
      <c r="A128" s="104">
        <v>46023</v>
      </c>
      <c r="B128" s="106">
        <v>1610.083143984403</v>
      </c>
      <c r="C128" s="106">
        <v>1879.4711985771266</v>
      </c>
      <c r="D128" s="106">
        <v>1607.6609467381204</v>
      </c>
      <c r="E128" s="106">
        <v>1610.083143984403</v>
      </c>
      <c r="F128" s="106">
        <v>1610.0831439844046</v>
      </c>
      <c r="I128" s="63">
        <v>3542.182916765687</v>
      </c>
      <c r="J128" s="63">
        <v>3758.9423971542533</v>
      </c>
      <c r="K128" s="63">
        <v>3215.3218934762408</v>
      </c>
      <c r="L128" s="63">
        <v>3220.166287968806</v>
      </c>
      <c r="M128" s="63">
        <v>3220.1662879688092</v>
      </c>
    </row>
    <row r="129" spans="1:13" x14ac:dyDescent="0.25">
      <c r="A129" s="104">
        <v>46054</v>
      </c>
      <c r="B129" s="106">
        <v>1606.0826427678235</v>
      </c>
      <c r="C129" s="106">
        <v>1874.8013609699663</v>
      </c>
      <c r="D129" s="106">
        <v>1603.6664638461641</v>
      </c>
      <c r="E129" s="106">
        <v>1606.0826427678237</v>
      </c>
      <c r="F129" s="106">
        <v>1606.0826427678253</v>
      </c>
      <c r="I129" s="63">
        <v>3533.3818140892117</v>
      </c>
      <c r="J129" s="63">
        <v>3749.6027219399325</v>
      </c>
      <c r="K129" s="63">
        <v>3207.3329276923282</v>
      </c>
      <c r="L129" s="63">
        <v>3212.1652855356474</v>
      </c>
      <c r="M129" s="63">
        <v>3212.1652855356506</v>
      </c>
    </row>
    <row r="130" spans="1:13" x14ac:dyDescent="0.25">
      <c r="A130" s="104">
        <v>46082</v>
      </c>
      <c r="B130" s="106">
        <v>1602.0920814167996</v>
      </c>
      <c r="C130" s="106">
        <v>1870.1431262984047</v>
      </c>
      <c r="D130" s="106">
        <v>1599.6819058663023</v>
      </c>
      <c r="E130" s="106">
        <v>1602.0920814167996</v>
      </c>
      <c r="F130" s="106">
        <v>1602.0920814168012</v>
      </c>
      <c r="I130" s="63">
        <v>3524.6025791169595</v>
      </c>
      <c r="J130" s="63">
        <v>3740.2862525968094</v>
      </c>
      <c r="K130" s="63">
        <v>3199.3638117326045</v>
      </c>
      <c r="L130" s="63">
        <v>3204.1841628335992</v>
      </c>
      <c r="M130" s="63">
        <v>3204.1841628336024</v>
      </c>
    </row>
    <row r="131" spans="1:13" x14ac:dyDescent="0.25">
      <c r="A131" s="104">
        <v>46113</v>
      </c>
      <c r="B131" s="106">
        <v>1598.1114352341936</v>
      </c>
      <c r="C131" s="106">
        <v>1865.4964657331498</v>
      </c>
      <c r="D131" s="106">
        <v>1595.7072481385521</v>
      </c>
      <c r="E131" s="106">
        <v>1598.1114352341936</v>
      </c>
      <c r="F131" s="106">
        <v>1598.1114352341951</v>
      </c>
      <c r="I131" s="63">
        <v>3515.8451575152262</v>
      </c>
      <c r="J131" s="63">
        <v>3730.9929314662995</v>
      </c>
      <c r="K131" s="63">
        <v>3191.4144962771043</v>
      </c>
      <c r="L131" s="63">
        <v>3196.2228704683871</v>
      </c>
      <c r="M131" s="63">
        <v>3196.2228704683903</v>
      </c>
    </row>
    <row r="132" spans="1:13" x14ac:dyDescent="0.25">
      <c r="A132" s="104">
        <v>46143</v>
      </c>
      <c r="B132" s="106">
        <v>1594.140679584232</v>
      </c>
      <c r="C132" s="106">
        <v>1860.8613505165395</v>
      </c>
      <c r="D132" s="106">
        <v>1591.7424660642021</v>
      </c>
      <c r="E132" s="106">
        <v>1594.1406795842322</v>
      </c>
      <c r="F132" s="106">
        <v>1594.1406795842338</v>
      </c>
      <c r="I132" s="63">
        <v>3507.1094950853108</v>
      </c>
      <c r="J132" s="63">
        <v>3721.7227010330789</v>
      </c>
      <c r="K132" s="63">
        <v>3183.4849321284041</v>
      </c>
      <c r="L132" s="63">
        <v>3188.2813591684644</v>
      </c>
      <c r="M132" s="63">
        <v>3188.2813591684676</v>
      </c>
    </row>
    <row r="133" spans="1:13" x14ac:dyDescent="0.25">
      <c r="A133" s="104">
        <v>46174</v>
      </c>
      <c r="B133" s="106">
        <v>1590.1797898923535</v>
      </c>
      <c r="C133" s="106">
        <v>1856.2377519623651</v>
      </c>
      <c r="D133" s="106">
        <v>1587.78753510566</v>
      </c>
      <c r="E133" s="106">
        <v>1590.1797898923537</v>
      </c>
      <c r="F133" s="106">
        <v>1590.1797898923553</v>
      </c>
      <c r="I133" s="63">
        <v>3498.3955377631778</v>
      </c>
      <c r="J133" s="63">
        <v>3712.4755039247302</v>
      </c>
      <c r="K133" s="63">
        <v>3175.5750702113201</v>
      </c>
      <c r="L133" s="63">
        <v>3180.3595797847074</v>
      </c>
      <c r="M133" s="63">
        <v>3180.3595797847106</v>
      </c>
    </row>
    <row r="134" spans="1:13" x14ac:dyDescent="0.25">
      <c r="A134" s="104">
        <v>46204</v>
      </c>
      <c r="B134" s="106">
        <v>1586.2287416450554</v>
      </c>
      <c r="C134" s="106">
        <v>1851.6256414556933</v>
      </c>
      <c r="D134" s="106">
        <v>1583.8424307863013</v>
      </c>
      <c r="E134" s="106">
        <v>1586.2287416450554</v>
      </c>
      <c r="F134" s="106">
        <v>1586.228741645057</v>
      </c>
      <c r="I134" s="63">
        <v>3489.7032316191221</v>
      </c>
      <c r="J134" s="63">
        <v>3703.2512829113866</v>
      </c>
      <c r="K134" s="63">
        <v>3167.6848615726026</v>
      </c>
      <c r="L134" s="63">
        <v>3172.4574832901108</v>
      </c>
      <c r="M134" s="63">
        <v>3172.4574832901139</v>
      </c>
    </row>
    <row r="135" spans="1:13" x14ac:dyDescent="0.25">
      <c r="A135" s="104">
        <v>46235</v>
      </c>
      <c r="B135" s="106">
        <v>1582.2875103897422</v>
      </c>
      <c r="C135" s="106">
        <v>1847.0249904526886</v>
      </c>
      <c r="D135" s="106">
        <v>1579.9071286903172</v>
      </c>
      <c r="E135" s="106">
        <v>1582.2875103897422</v>
      </c>
      <c r="F135" s="106">
        <v>1582.2875103897438</v>
      </c>
      <c r="I135" s="63">
        <v>3481.0325228574334</v>
      </c>
      <c r="J135" s="63">
        <v>3694.0499809053772</v>
      </c>
      <c r="K135" s="63">
        <v>3159.8142573806344</v>
      </c>
      <c r="L135" s="63">
        <v>3164.5750207794845</v>
      </c>
      <c r="M135" s="63">
        <v>3164.5750207794877</v>
      </c>
    </row>
    <row r="136" spans="1:13" x14ac:dyDescent="0.25">
      <c r="A136" s="104">
        <v>46266</v>
      </c>
      <c r="B136" s="106">
        <v>1578.3560717345756</v>
      </c>
      <c r="C136" s="106">
        <v>1842.4357704804377</v>
      </c>
      <c r="D136" s="106">
        <v>1575.9816044625641</v>
      </c>
      <c r="E136" s="106">
        <v>1578.3560717345756</v>
      </c>
      <c r="F136" s="106">
        <v>1578.3560717345772</v>
      </c>
      <c r="I136" s="63">
        <v>3472.3833578160666</v>
      </c>
      <c r="J136" s="63">
        <v>3684.8715409608753</v>
      </c>
      <c r="K136" s="63">
        <v>3151.9632089251281</v>
      </c>
      <c r="L136" s="63">
        <v>3156.7121434691512</v>
      </c>
      <c r="M136" s="63">
        <v>3156.7121434691544</v>
      </c>
    </row>
    <row r="137" spans="1:13" x14ac:dyDescent="0.25">
      <c r="A137" s="104">
        <v>46296</v>
      </c>
      <c r="B137" s="106">
        <v>1574.4344013483224</v>
      </c>
      <c r="C137" s="106">
        <v>1837.8579531367716</v>
      </c>
      <c r="D137" s="106">
        <v>1572.065833808412</v>
      </c>
      <c r="E137" s="106">
        <v>1574.4344013483221</v>
      </c>
      <c r="F137" s="106">
        <v>1574.4344013483237</v>
      </c>
      <c r="I137" s="63">
        <v>3463.7556829663095</v>
      </c>
      <c r="J137" s="63">
        <v>3675.7159062735432</v>
      </c>
      <c r="K137" s="63">
        <v>3144.131667616824</v>
      </c>
      <c r="L137" s="63">
        <v>3148.8688026966443</v>
      </c>
      <c r="M137" s="63">
        <v>3148.8688026966474</v>
      </c>
    </row>
    <row r="138" spans="1:13" x14ac:dyDescent="0.25">
      <c r="A138" s="104">
        <v>46327</v>
      </c>
      <c r="B138" s="106">
        <v>1570.5224749602032</v>
      </c>
      <c r="C138" s="106">
        <v>1833.2915100900921</v>
      </c>
      <c r="D138" s="106">
        <v>1568.1597924935952</v>
      </c>
      <c r="E138" s="106">
        <v>1570.5224749602032</v>
      </c>
      <c r="F138" s="106">
        <v>1570.5224749602046</v>
      </c>
      <c r="I138" s="63">
        <v>3455.1494449124475</v>
      </c>
      <c r="J138" s="63">
        <v>3666.5830201801841</v>
      </c>
      <c r="K138" s="63">
        <v>3136.3195849871904</v>
      </c>
      <c r="L138" s="63">
        <v>3141.0449499204065</v>
      </c>
      <c r="M138" s="63">
        <v>3141.0449499204092</v>
      </c>
    </row>
    <row r="139" spans="1:13" x14ac:dyDescent="0.25">
      <c r="A139" s="104">
        <v>46357</v>
      </c>
      <c r="B139" s="106">
        <v>1566.6202683597444</v>
      </c>
      <c r="C139" s="106">
        <v>1828.7364130791946</v>
      </c>
      <c r="D139" s="106">
        <v>1564.2634563440615</v>
      </c>
      <c r="E139" s="106">
        <v>1566.6202683597444</v>
      </c>
      <c r="F139" s="106">
        <v>1566.6202683597458</v>
      </c>
      <c r="I139" s="63">
        <v>3446.5645903914378</v>
      </c>
      <c r="J139" s="63">
        <v>3657.4728261583891</v>
      </c>
      <c r="K139" s="63">
        <v>3128.526912688123</v>
      </c>
      <c r="L139" s="63">
        <v>3133.2405367194888</v>
      </c>
      <c r="M139" s="63">
        <v>3133.2405367194915</v>
      </c>
    </row>
    <row r="140" spans="1:13" x14ac:dyDescent="0.25">
      <c r="A140" s="104">
        <v>46388</v>
      </c>
      <c r="B140" s="106">
        <v>1570.5224749602032</v>
      </c>
      <c r="C140" s="106">
        <v>1833.2915100900921</v>
      </c>
      <c r="D140" s="106">
        <v>1568.1597924935952</v>
      </c>
      <c r="E140" s="106">
        <v>1570.5224749602032</v>
      </c>
      <c r="F140" s="106">
        <v>1570.5224749602046</v>
      </c>
      <c r="I140" s="63">
        <v>3455.1494449124475</v>
      </c>
      <c r="J140" s="63">
        <v>3666.5830201801841</v>
      </c>
      <c r="K140" s="63">
        <v>3136.3195849871904</v>
      </c>
      <c r="L140" s="63">
        <v>3141.0449499204065</v>
      </c>
      <c r="M140" s="63">
        <v>3141.0449499204092</v>
      </c>
    </row>
    <row r="141" spans="1:13" x14ac:dyDescent="0.25">
      <c r="A141" s="104">
        <v>46419</v>
      </c>
      <c r="B141" s="106">
        <v>1574.4344013483224</v>
      </c>
      <c r="C141" s="106">
        <v>1837.8579531367716</v>
      </c>
      <c r="D141" s="106">
        <v>1572.065833808412</v>
      </c>
      <c r="E141" s="106">
        <v>1574.4344013483224</v>
      </c>
      <c r="F141" s="106">
        <v>1574.4344013483237</v>
      </c>
      <c r="I141" s="63">
        <v>3463.7556829663095</v>
      </c>
      <c r="J141" s="63">
        <v>3675.7159062735432</v>
      </c>
      <c r="K141" s="63">
        <v>3144.131667616824</v>
      </c>
      <c r="L141" s="63">
        <v>3148.8688026966447</v>
      </c>
      <c r="M141" s="63">
        <v>3148.8688026966474</v>
      </c>
    </row>
    <row r="142" spans="1:13" x14ac:dyDescent="0.25">
      <c r="A142" s="104">
        <v>46447</v>
      </c>
      <c r="B142" s="106">
        <v>1578.3560717345758</v>
      </c>
      <c r="C142" s="106">
        <v>1842.4357704804377</v>
      </c>
      <c r="D142" s="106">
        <v>1575.9816044625641</v>
      </c>
      <c r="E142" s="106">
        <v>1578.3560717345758</v>
      </c>
      <c r="F142" s="106">
        <v>1578.3560717345772</v>
      </c>
      <c r="I142" s="63">
        <v>3472.383357816067</v>
      </c>
      <c r="J142" s="63">
        <v>3684.8715409608753</v>
      </c>
      <c r="K142" s="63">
        <v>3151.9632089251281</v>
      </c>
      <c r="L142" s="63">
        <v>3156.7121434691517</v>
      </c>
      <c r="M142" s="63">
        <v>3156.7121434691544</v>
      </c>
    </row>
    <row r="143" spans="1:13" x14ac:dyDescent="0.25">
      <c r="A143" s="104">
        <v>46478</v>
      </c>
      <c r="B143" s="106">
        <v>1582.2875103897425</v>
      </c>
      <c r="C143" s="106">
        <v>1847.0249904526888</v>
      </c>
      <c r="D143" s="106">
        <v>1579.9071286903172</v>
      </c>
      <c r="E143" s="106">
        <v>1582.2875103897425</v>
      </c>
      <c r="F143" s="106">
        <v>1582.2875103897438</v>
      </c>
      <c r="I143" s="63">
        <v>3481.0325228574338</v>
      </c>
      <c r="J143" s="63">
        <v>3694.0499809053777</v>
      </c>
      <c r="K143" s="63">
        <v>3159.8142573806344</v>
      </c>
      <c r="L143" s="63">
        <v>3164.5750207794849</v>
      </c>
      <c r="M143" s="63">
        <v>3164.5750207794877</v>
      </c>
    </row>
    <row r="144" spans="1:13" x14ac:dyDescent="0.25">
      <c r="A144" s="104">
        <v>46508</v>
      </c>
      <c r="B144" s="106">
        <v>1586.2287416450556</v>
      </c>
      <c r="C144" s="106">
        <v>1851.6256414556935</v>
      </c>
      <c r="D144" s="106">
        <v>1583.8424307863013</v>
      </c>
      <c r="E144" s="106">
        <v>1586.2287416450556</v>
      </c>
      <c r="F144" s="106">
        <v>1586.228741645057</v>
      </c>
      <c r="I144" s="63">
        <v>3489.7032316191226</v>
      </c>
      <c r="J144" s="63">
        <v>3703.2512829113871</v>
      </c>
      <c r="K144" s="63">
        <v>3167.6848615726026</v>
      </c>
      <c r="L144" s="63">
        <v>3172.4574832901112</v>
      </c>
      <c r="M144" s="63">
        <v>3172.4574832901139</v>
      </c>
    </row>
    <row r="145" spans="1:13" x14ac:dyDescent="0.25">
      <c r="A145" s="104">
        <v>46539</v>
      </c>
      <c r="B145" s="106">
        <v>1590.1797898923539</v>
      </c>
      <c r="C145" s="106">
        <v>1856.2377519623656</v>
      </c>
      <c r="D145" s="106">
        <v>1587.78753510566</v>
      </c>
      <c r="E145" s="106">
        <v>1590.1797898923539</v>
      </c>
      <c r="F145" s="106">
        <v>1590.1797898923553</v>
      </c>
      <c r="I145" s="63">
        <v>3498.3955377631792</v>
      </c>
      <c r="J145" s="63">
        <v>3712.4755039247311</v>
      </c>
      <c r="K145" s="63">
        <v>3175.5750702113201</v>
      </c>
      <c r="L145" s="63">
        <v>3180.3595797847079</v>
      </c>
      <c r="M145" s="63">
        <v>3180.3595797847106</v>
      </c>
    </row>
    <row r="146" spans="1:13" x14ac:dyDescent="0.25">
      <c r="A146" s="104">
        <v>46569</v>
      </c>
      <c r="B146" s="106">
        <v>1594.1406795842324</v>
      </c>
      <c r="C146" s="106">
        <v>1860.8613505165399</v>
      </c>
      <c r="D146" s="106">
        <v>1591.7424660642021</v>
      </c>
      <c r="E146" s="106">
        <v>1594.1406795842324</v>
      </c>
      <c r="F146" s="106">
        <v>1594.1406795842338</v>
      </c>
      <c r="I146" s="63">
        <v>3507.1094950853117</v>
      </c>
      <c r="J146" s="63">
        <v>3721.7227010330798</v>
      </c>
      <c r="K146" s="63">
        <v>3183.4849321284041</v>
      </c>
      <c r="L146" s="63">
        <v>3188.2813591684649</v>
      </c>
      <c r="M146" s="63">
        <v>3188.2813591684676</v>
      </c>
    </row>
    <row r="147" spans="1:13" x14ac:dyDescent="0.25">
      <c r="A147" s="104">
        <v>46600</v>
      </c>
      <c r="B147" s="106">
        <v>1598.1114352341938</v>
      </c>
      <c r="C147" s="106">
        <v>1865.4964657331502</v>
      </c>
      <c r="D147" s="106">
        <v>1595.7072481385521</v>
      </c>
      <c r="E147" s="106">
        <v>1598.1114352341938</v>
      </c>
      <c r="F147" s="106">
        <v>1598.1114352341951</v>
      </c>
      <c r="I147" s="63">
        <v>3515.8451575152267</v>
      </c>
      <c r="J147" s="63">
        <v>3730.9929314663004</v>
      </c>
      <c r="K147" s="63">
        <v>3191.4144962771043</v>
      </c>
      <c r="L147" s="63">
        <v>3196.2228704683876</v>
      </c>
      <c r="M147" s="63">
        <v>3196.2228704683903</v>
      </c>
    </row>
    <row r="148" spans="1:13" x14ac:dyDescent="0.25">
      <c r="A148" s="104">
        <v>46631</v>
      </c>
      <c r="B148" s="106">
        <v>1602.0920814167998</v>
      </c>
      <c r="C148" s="106">
        <v>1870.1431262984052</v>
      </c>
      <c r="D148" s="106">
        <v>1599.6819058663025</v>
      </c>
      <c r="E148" s="106">
        <v>1602.0920814167998</v>
      </c>
      <c r="F148" s="106">
        <v>1602.0920814168012</v>
      </c>
      <c r="I148" s="63">
        <v>3524.60257911696</v>
      </c>
      <c r="J148" s="63">
        <v>3740.2862525968103</v>
      </c>
      <c r="K148" s="63">
        <v>3199.363811732605</v>
      </c>
      <c r="L148" s="63">
        <v>3204.1841628335997</v>
      </c>
      <c r="M148" s="63">
        <v>3204.1841628336024</v>
      </c>
    </row>
    <row r="149" spans="1:13" x14ac:dyDescent="0.25">
      <c r="A149" s="104">
        <v>46661</v>
      </c>
      <c r="B149" s="106">
        <v>1606.0826427678239</v>
      </c>
      <c r="C149" s="106">
        <v>1874.8013609699667</v>
      </c>
      <c r="D149" s="106">
        <v>1603.6664638461643</v>
      </c>
      <c r="E149" s="106">
        <v>1606.0826427678239</v>
      </c>
      <c r="F149" s="106">
        <v>1606.0826427678253</v>
      </c>
      <c r="I149" s="63">
        <v>3533.3818140892131</v>
      </c>
      <c r="J149" s="63">
        <v>3749.6027219399334</v>
      </c>
      <c r="K149" s="63">
        <v>3207.3329276923287</v>
      </c>
      <c r="L149" s="63">
        <v>3212.1652855356479</v>
      </c>
      <c r="M149" s="63">
        <v>3212.1652855356506</v>
      </c>
    </row>
    <row r="150" spans="1:13" x14ac:dyDescent="0.25">
      <c r="A150" s="104">
        <v>46692</v>
      </c>
      <c r="B150" s="106">
        <v>1610.0831439844033</v>
      </c>
      <c r="C150" s="106">
        <v>1879.4711985771271</v>
      </c>
      <c r="D150" s="106">
        <v>1607.6609467381206</v>
      </c>
      <c r="E150" s="106">
        <v>1610.0831439844033</v>
      </c>
      <c r="F150" s="106">
        <v>1610.0831439844046</v>
      </c>
      <c r="I150" s="63">
        <v>3542.1829167656874</v>
      </c>
      <c r="J150" s="63">
        <v>3758.9423971542542</v>
      </c>
      <c r="K150" s="63">
        <v>3215.3218934762413</v>
      </c>
      <c r="L150" s="63">
        <v>3220.1662879688065</v>
      </c>
      <c r="M150" s="63">
        <v>3220.1662879688092</v>
      </c>
    </row>
    <row r="151" spans="1:13" x14ac:dyDescent="0.25">
      <c r="A151" s="104">
        <v>46722</v>
      </c>
      <c r="B151" s="106">
        <v>1614.0936098251916</v>
      </c>
      <c r="C151" s="106">
        <v>1884.1526680209884</v>
      </c>
      <c r="D151" s="106">
        <v>1611.6653792635786</v>
      </c>
      <c r="E151" s="106">
        <v>1614.0936098251916</v>
      </c>
      <c r="F151" s="106">
        <v>1614.093609825193</v>
      </c>
      <c r="I151" s="63">
        <v>3551.0059416154218</v>
      </c>
      <c r="J151" s="63">
        <v>3768.3053360419767</v>
      </c>
      <c r="K151" s="63">
        <v>3223.3307585271573</v>
      </c>
      <c r="L151" s="63">
        <v>3228.1872196503832</v>
      </c>
      <c r="M151" s="63">
        <v>3228.1872196503859</v>
      </c>
    </row>
    <row r="152" spans="1:13" x14ac:dyDescent="0.25">
      <c r="A152" s="104">
        <v>46753</v>
      </c>
      <c r="B152" s="106">
        <v>1617.9973727825713</v>
      </c>
      <c r="C152" s="106">
        <v>1888.7095817877587</v>
      </c>
      <c r="D152" s="106">
        <v>1615.5632694286614</v>
      </c>
      <c r="E152" s="106">
        <v>1617.9973727825713</v>
      </c>
      <c r="F152" s="106">
        <v>1617.9973727825727</v>
      </c>
      <c r="I152" s="63">
        <v>3559.5942201216571</v>
      </c>
      <c r="J152" s="63">
        <v>3777.4191635755174</v>
      </c>
      <c r="K152" s="63">
        <v>3231.1265388573229</v>
      </c>
      <c r="L152" s="63">
        <v>3235.9947455651427</v>
      </c>
      <c r="M152" s="63">
        <v>3235.9947455651454</v>
      </c>
    </row>
    <row r="153" spans="1:13" x14ac:dyDescent="0.25">
      <c r="A153" s="104">
        <v>46784</v>
      </c>
      <c r="B153" s="106">
        <v>1621.9105771782511</v>
      </c>
      <c r="C153" s="106">
        <v>1893.2775166694473</v>
      </c>
      <c r="D153" s="106">
        <v>1619.4705868284136</v>
      </c>
      <c r="E153" s="106">
        <v>1621.9105771782511</v>
      </c>
      <c r="F153" s="106">
        <v>1621.9105771782524</v>
      </c>
      <c r="I153" s="63">
        <v>3568.2032697921527</v>
      </c>
      <c r="J153" s="63">
        <v>3786.5550333388946</v>
      </c>
      <c r="K153" s="63">
        <v>3238.9411736568272</v>
      </c>
      <c r="L153" s="63">
        <v>3243.8211543565021</v>
      </c>
      <c r="M153" s="63">
        <v>3243.8211543565048</v>
      </c>
    </row>
    <row r="154" spans="1:13" x14ac:dyDescent="0.25">
      <c r="A154" s="104">
        <v>46813</v>
      </c>
      <c r="B154" s="106">
        <v>1625.8332458468028</v>
      </c>
      <c r="C154" s="106">
        <v>1897.8564993211503</v>
      </c>
      <c r="D154" s="106">
        <v>1623.3873542630554</v>
      </c>
      <c r="E154" s="106">
        <v>1625.8332458468028</v>
      </c>
      <c r="F154" s="106">
        <v>1625.8332458468042</v>
      </c>
      <c r="I154" s="63">
        <v>3576.8331408629665</v>
      </c>
      <c r="J154" s="63">
        <v>3795.7129986423006</v>
      </c>
      <c r="K154" s="63">
        <v>3246.7747085261108</v>
      </c>
      <c r="L154" s="63">
        <v>3251.6664916936056</v>
      </c>
      <c r="M154" s="63">
        <v>3251.6664916936084</v>
      </c>
    </row>
    <row r="155" spans="1:13" x14ac:dyDescent="0.25">
      <c r="A155" s="104">
        <v>46844</v>
      </c>
      <c r="B155" s="106">
        <v>1629.7654016780255</v>
      </c>
      <c r="C155" s="106">
        <v>1902.4465564624302</v>
      </c>
      <c r="D155" s="106">
        <v>1627.3135945879503</v>
      </c>
      <c r="E155" s="106">
        <v>1629.7654016780255</v>
      </c>
      <c r="F155" s="106">
        <v>1629.7654016780268</v>
      </c>
      <c r="I155" s="63">
        <v>3585.4838836916565</v>
      </c>
      <c r="J155" s="63">
        <v>3804.8931129248604</v>
      </c>
      <c r="K155" s="63">
        <v>3254.6271891759006</v>
      </c>
      <c r="L155" s="63">
        <v>3259.5308033560509</v>
      </c>
      <c r="M155" s="63">
        <v>3259.5308033560536</v>
      </c>
    </row>
    <row r="156" spans="1:13" x14ac:dyDescent="0.25">
      <c r="A156" s="104">
        <v>46874</v>
      </c>
      <c r="B156" s="106">
        <v>1633.7070676170777</v>
      </c>
      <c r="C156" s="106">
        <v>1907.0477148774721</v>
      </c>
      <c r="D156" s="106">
        <v>1631.2493307137386</v>
      </c>
      <c r="E156" s="106">
        <v>1633.7070676170777</v>
      </c>
      <c r="F156" s="106">
        <v>1633.707067617079</v>
      </c>
      <c r="I156" s="63">
        <v>3594.1555487575711</v>
      </c>
      <c r="J156" s="63">
        <v>3814.0954297549442</v>
      </c>
      <c r="K156" s="63">
        <v>3262.4986614274771</v>
      </c>
      <c r="L156" s="63">
        <v>3267.4141352341553</v>
      </c>
      <c r="M156" s="63">
        <v>3267.414135234158</v>
      </c>
    </row>
    <row r="157" spans="1:13" x14ac:dyDescent="0.25">
      <c r="A157" s="104">
        <v>46905</v>
      </c>
      <c r="B157" s="106">
        <v>1637.6582666646123</v>
      </c>
      <c r="C157" s="106">
        <v>1911.6600014152402</v>
      </c>
      <c r="D157" s="106">
        <v>1635.1945856064708</v>
      </c>
      <c r="E157" s="106">
        <v>1637.6582666646123</v>
      </c>
      <c r="F157" s="106">
        <v>1637.6582666646136</v>
      </c>
      <c r="I157" s="63">
        <v>3602.8481866621473</v>
      </c>
      <c r="J157" s="63">
        <v>3823.3200028304805</v>
      </c>
      <c r="K157" s="63">
        <v>3270.3891712129416</v>
      </c>
      <c r="L157" s="63">
        <v>3275.3165333292245</v>
      </c>
      <c r="M157" s="63">
        <v>3275.3165333292272</v>
      </c>
    </row>
    <row r="158" spans="1:13" x14ac:dyDescent="0.25">
      <c r="A158" s="104">
        <v>46935</v>
      </c>
      <c r="B158" s="106">
        <v>1641.6190218769102</v>
      </c>
      <c r="C158" s="106">
        <v>1916.2834429896341</v>
      </c>
      <c r="D158" s="106">
        <v>1639.1493822877424</v>
      </c>
      <c r="E158" s="106">
        <v>1641.6190218769102</v>
      </c>
      <c r="F158" s="106">
        <v>1641.6190218769116</v>
      </c>
      <c r="I158" s="63">
        <v>3611.5618481292026</v>
      </c>
      <c r="J158" s="63">
        <v>3832.5668859792681</v>
      </c>
      <c r="K158" s="63">
        <v>3278.2987645754847</v>
      </c>
      <c r="L158" s="63">
        <v>3283.2380437538204</v>
      </c>
      <c r="M158" s="63">
        <v>3283.2380437538231</v>
      </c>
    </row>
    <row r="159" spans="1:13" x14ac:dyDescent="0.25">
      <c r="A159" s="104">
        <v>46966</v>
      </c>
      <c r="B159" s="106">
        <v>1645.5893563660152</v>
      </c>
      <c r="C159" s="106">
        <v>1920.9180665796457</v>
      </c>
      <c r="D159" s="106">
        <v>1643.1137438348273</v>
      </c>
      <c r="E159" s="106">
        <v>1645.5893563660152</v>
      </c>
      <c r="F159" s="106">
        <v>1645.5893563660165</v>
      </c>
      <c r="I159" s="63">
        <v>3620.2965840052339</v>
      </c>
      <c r="J159" s="63">
        <v>3841.8361331592914</v>
      </c>
      <c r="K159" s="63">
        <v>3286.2274876696547</v>
      </c>
      <c r="L159" s="63">
        <v>3291.1787127320304</v>
      </c>
      <c r="M159" s="63">
        <v>3291.1787127320331</v>
      </c>
    </row>
    <row r="160" spans="1:13" x14ac:dyDescent="0.25">
      <c r="A160" s="104">
        <v>46997</v>
      </c>
      <c r="B160" s="106">
        <v>1649.5692932998686</v>
      </c>
      <c r="C160" s="106">
        <v>1925.5638992295173</v>
      </c>
      <c r="D160" s="106">
        <v>1647.0876933808136</v>
      </c>
      <c r="E160" s="106">
        <v>1649.5692932998686</v>
      </c>
      <c r="F160" s="106">
        <v>1649.56929329987</v>
      </c>
      <c r="I160" s="63">
        <v>3629.052445259711</v>
      </c>
      <c r="J160" s="63">
        <v>3851.1277984590347</v>
      </c>
      <c r="K160" s="63">
        <v>3294.1753867616271</v>
      </c>
      <c r="L160" s="63">
        <v>3299.1385865997372</v>
      </c>
      <c r="M160" s="63">
        <v>3299.1385865997399</v>
      </c>
    </row>
    <row r="161" spans="1:13" x14ac:dyDescent="0.25">
      <c r="A161" s="104">
        <v>47027</v>
      </c>
      <c r="B161" s="106">
        <v>1653.5588559024443</v>
      </c>
      <c r="C161" s="106">
        <v>1930.2209680488988</v>
      </c>
      <c r="D161" s="106">
        <v>1651.0712541147368</v>
      </c>
      <c r="E161" s="106">
        <v>1653.5588559024443</v>
      </c>
      <c r="F161" s="106">
        <v>1653.5588559024457</v>
      </c>
      <c r="I161" s="63">
        <v>3637.8294829853776</v>
      </c>
      <c r="J161" s="63">
        <v>3860.4419360977977</v>
      </c>
      <c r="K161" s="63">
        <v>3302.1425082294736</v>
      </c>
      <c r="L161" s="63">
        <v>3307.1177118048886</v>
      </c>
      <c r="M161" s="63">
        <v>3307.1177118048913</v>
      </c>
    </row>
    <row r="162" spans="1:13" x14ac:dyDescent="0.25">
      <c r="A162" s="104">
        <v>47058</v>
      </c>
      <c r="B162" s="106">
        <v>1657.5580674538849</v>
      </c>
      <c r="C162" s="106">
        <v>1934.889300213006</v>
      </c>
      <c r="D162" s="106">
        <v>1655.0644492817171</v>
      </c>
      <c r="E162" s="106">
        <v>1657.5580674538849</v>
      </c>
      <c r="F162" s="106">
        <v>1657.5580674538862</v>
      </c>
      <c r="I162" s="63">
        <v>3646.6277483985468</v>
      </c>
      <c r="J162" s="63">
        <v>3869.778600426012</v>
      </c>
      <c r="K162" s="63">
        <v>3310.1288985634342</v>
      </c>
      <c r="L162" s="63">
        <v>3315.1161349077697</v>
      </c>
      <c r="M162" s="63">
        <v>3315.1161349077724</v>
      </c>
    </row>
    <row r="163" spans="1:13" x14ac:dyDescent="0.25">
      <c r="A163" s="104">
        <v>47088</v>
      </c>
      <c r="B163" s="106">
        <v>1661.5669512906366</v>
      </c>
      <c r="C163" s="106">
        <v>1939.5689229627794</v>
      </c>
      <c r="D163" s="106">
        <v>1659.0673021830935</v>
      </c>
      <c r="E163" s="106">
        <v>1661.5669512906366</v>
      </c>
      <c r="F163" s="106">
        <v>1661.5669512906379</v>
      </c>
      <c r="I163" s="63">
        <v>3655.4472928394007</v>
      </c>
      <c r="J163" s="63">
        <v>3879.1378459255588</v>
      </c>
      <c r="K163" s="63">
        <v>3318.134604366187</v>
      </c>
      <c r="L163" s="63">
        <v>3323.1339025812731</v>
      </c>
      <c r="M163" s="63">
        <v>3323.1339025812758</v>
      </c>
    </row>
    <row r="164" spans="1:13" x14ac:dyDescent="0.25">
      <c r="A164" s="104">
        <v>47119</v>
      </c>
      <c r="B164" s="106">
        <v>1667.3876500956421</v>
      </c>
      <c r="C164" s="106">
        <v>1946.3635011188662</v>
      </c>
      <c r="D164" s="106">
        <v>1664.879244371604</v>
      </c>
      <c r="E164" s="106">
        <v>1667.3876500956421</v>
      </c>
      <c r="F164" s="106">
        <v>1667.3876500956435</v>
      </c>
      <c r="I164" s="63">
        <v>3668.2528302104129</v>
      </c>
      <c r="J164" s="63">
        <v>3892.7270022377324</v>
      </c>
      <c r="K164" s="63">
        <v>3329.7584887432081</v>
      </c>
      <c r="L164" s="63">
        <v>3334.7753001912843</v>
      </c>
      <c r="M164" s="63">
        <v>3334.775300191287</v>
      </c>
    </row>
    <row r="165" spans="1:13" x14ac:dyDescent="0.25">
      <c r="A165" s="104">
        <v>47150</v>
      </c>
      <c r="B165" s="106">
        <v>1673.2287396134939</v>
      </c>
      <c r="C165" s="106">
        <v>1953.181881621842</v>
      </c>
      <c r="D165" s="106">
        <v>1670.7115465973222</v>
      </c>
      <c r="E165" s="106">
        <v>1673.2287396134939</v>
      </c>
      <c r="F165" s="106">
        <v>1673.2287396134952</v>
      </c>
      <c r="I165" s="63">
        <v>3681.103227149687</v>
      </c>
      <c r="J165" s="63">
        <v>3906.3637632436839</v>
      </c>
      <c r="K165" s="63">
        <v>3341.4230931946445</v>
      </c>
      <c r="L165" s="63">
        <v>3346.4574792269877</v>
      </c>
      <c r="M165" s="63">
        <v>3346.4574792269905</v>
      </c>
    </row>
    <row r="166" spans="1:13" x14ac:dyDescent="0.25">
      <c r="A166" s="104">
        <v>47178</v>
      </c>
      <c r="B166" s="106">
        <v>1679.0902912756787</v>
      </c>
      <c r="C166" s="106">
        <v>1960.0241478546193</v>
      </c>
      <c r="D166" s="106">
        <v>1676.5642801842741</v>
      </c>
      <c r="E166" s="106">
        <v>1679.0902912756787</v>
      </c>
      <c r="F166" s="106">
        <v>1679.0902912756801</v>
      </c>
      <c r="I166" s="63">
        <v>3693.9986408064933</v>
      </c>
      <c r="J166" s="63">
        <v>3920.0482957092386</v>
      </c>
      <c r="K166" s="63">
        <v>3353.1285603685483</v>
      </c>
      <c r="L166" s="63">
        <v>3358.1805825513575</v>
      </c>
      <c r="M166" s="63">
        <v>3358.1805825513602</v>
      </c>
    </row>
    <row r="167" spans="1:13" x14ac:dyDescent="0.25">
      <c r="A167" s="104">
        <v>47209</v>
      </c>
      <c r="B167" s="106">
        <v>1684.972376763918</v>
      </c>
      <c r="C167" s="106">
        <v>1966.8903834922128</v>
      </c>
      <c r="D167" s="106">
        <v>1682.4375167063433</v>
      </c>
      <c r="E167" s="106">
        <v>1684.972376763918</v>
      </c>
      <c r="F167" s="106">
        <v>1684.9723767639193</v>
      </c>
      <c r="I167" s="63">
        <v>3706.9392288806198</v>
      </c>
      <c r="J167" s="63">
        <v>3933.7807669844256</v>
      </c>
      <c r="K167" s="63">
        <v>3364.8750334126867</v>
      </c>
      <c r="L167" s="63">
        <v>3369.9447535278359</v>
      </c>
      <c r="M167" s="63">
        <v>3369.9447535278387</v>
      </c>
    </row>
    <row r="168" spans="1:13" x14ac:dyDescent="0.25">
      <c r="A168" s="104">
        <v>47239</v>
      </c>
      <c r="B168" s="106">
        <v>1690.8750680110438</v>
      </c>
      <c r="C168" s="106">
        <v>1973.7806725027622</v>
      </c>
      <c r="D168" s="106">
        <v>1688.331327988147</v>
      </c>
      <c r="E168" s="106">
        <v>1690.8750680110438</v>
      </c>
      <c r="F168" s="106">
        <v>1690.8750680110452</v>
      </c>
      <c r="I168" s="63">
        <v>3719.9251496242969</v>
      </c>
      <c r="J168" s="63">
        <v>3947.5613450055243</v>
      </c>
      <c r="K168" s="63">
        <v>3376.662655976294</v>
      </c>
      <c r="L168" s="63">
        <v>3381.7501360220876</v>
      </c>
      <c r="M168" s="63">
        <v>3381.7501360220904</v>
      </c>
    </row>
    <row r="169" spans="1:13" x14ac:dyDescent="0.25">
      <c r="A169" s="104">
        <v>47270</v>
      </c>
      <c r="B169" s="106">
        <v>1696.7984372018793</v>
      </c>
      <c r="C169" s="106">
        <v>1980.6950991485592</v>
      </c>
      <c r="D169" s="106">
        <v>1694.2457861059138</v>
      </c>
      <c r="E169" s="106">
        <v>1696.7984372018793</v>
      </c>
      <c r="F169" s="106">
        <v>1696.7984372018807</v>
      </c>
      <c r="I169" s="63">
        <v>3732.9565618441347</v>
      </c>
      <c r="J169" s="63">
        <v>3961.3901982971183</v>
      </c>
      <c r="K169" s="63">
        <v>3388.4915722118276</v>
      </c>
      <c r="L169" s="63">
        <v>3393.5968744037586</v>
      </c>
      <c r="M169" s="63">
        <v>3393.5968744037614</v>
      </c>
    </row>
    <row r="170" spans="1:13" x14ac:dyDescent="0.25">
      <c r="A170" s="104">
        <v>47300</v>
      </c>
      <c r="B170" s="106">
        <v>1702.7425567741207</v>
      </c>
      <c r="C170" s="106">
        <v>1987.6337479870781</v>
      </c>
      <c r="D170" s="106">
        <v>1700.1809633883652</v>
      </c>
      <c r="E170" s="106">
        <v>1702.7425567741207</v>
      </c>
      <c r="F170" s="106">
        <v>1702.742556774122</v>
      </c>
      <c r="I170" s="63">
        <v>3746.0336249030656</v>
      </c>
      <c r="J170" s="63">
        <v>3975.2674959741562</v>
      </c>
      <c r="K170" s="63">
        <v>3400.3619267767303</v>
      </c>
      <c r="L170" s="63">
        <v>3405.4851135482413</v>
      </c>
      <c r="M170" s="63">
        <v>3405.485113548244</v>
      </c>
    </row>
    <row r="171" spans="1:13" x14ac:dyDescent="0.25">
      <c r="A171" s="104">
        <v>47331</v>
      </c>
      <c r="B171" s="106">
        <v>1708.7074994192235</v>
      </c>
      <c r="C171" s="106">
        <v>1994.5967038720096</v>
      </c>
      <c r="D171" s="106">
        <v>1706.1369324176003</v>
      </c>
      <c r="E171" s="106">
        <v>1708.7074994192235</v>
      </c>
      <c r="F171" s="106">
        <v>1708.7074994192249</v>
      </c>
      <c r="I171" s="63">
        <v>3759.1564987222919</v>
      </c>
      <c r="J171" s="63">
        <v>3989.1934077440192</v>
      </c>
      <c r="K171" s="63">
        <v>3412.2738648352006</v>
      </c>
      <c r="L171" s="63">
        <v>3417.414998838447</v>
      </c>
      <c r="M171" s="63">
        <v>3417.4149988384497</v>
      </c>
    </row>
    <row r="172" spans="1:13" x14ac:dyDescent="0.25">
      <c r="A172" s="104">
        <v>47362</v>
      </c>
      <c r="B172" s="106">
        <v>1714.6933380832916</v>
      </c>
      <c r="C172" s="106">
        <v>2001.5840519542987</v>
      </c>
      <c r="D172" s="106">
        <v>1712.1137660299835</v>
      </c>
      <c r="E172" s="106">
        <v>1714.6933380832916</v>
      </c>
      <c r="F172" s="106">
        <v>1714.6933380832929</v>
      </c>
      <c r="I172" s="63">
        <v>3772.3253437832418</v>
      </c>
      <c r="J172" s="63">
        <v>4003.1681039085975</v>
      </c>
      <c r="K172" s="63">
        <v>3424.227532059967</v>
      </c>
      <c r="L172" s="63">
        <v>3429.3866761665831</v>
      </c>
      <c r="M172" s="63">
        <v>3429.3866761665859</v>
      </c>
    </row>
    <row r="173" spans="1:13" x14ac:dyDescent="0.25">
      <c r="A173" s="104">
        <v>47392</v>
      </c>
      <c r="B173" s="106">
        <v>1720.7001459679691</v>
      </c>
      <c r="C173" s="106">
        <v>2008.595877683186</v>
      </c>
      <c r="D173" s="106">
        <v>1718.1115373170346</v>
      </c>
      <c r="E173" s="106">
        <v>1720.7001459679691</v>
      </c>
      <c r="F173" s="106">
        <v>1720.7001459679705</v>
      </c>
      <c r="I173" s="63">
        <v>3785.5403211295325</v>
      </c>
      <c r="J173" s="63">
        <v>4017.191755366372</v>
      </c>
      <c r="K173" s="63">
        <v>3436.2230746340692</v>
      </c>
      <c r="L173" s="63">
        <v>3441.4002919359382</v>
      </c>
      <c r="M173" s="63">
        <v>3441.4002919359409</v>
      </c>
    </row>
    <row r="174" spans="1:13" x14ac:dyDescent="0.25">
      <c r="A174" s="104">
        <v>47423</v>
      </c>
      <c r="B174" s="106">
        <v>1726.7279965313357</v>
      </c>
      <c r="C174" s="106">
        <v>2015.6322668072523</v>
      </c>
      <c r="D174" s="106">
        <v>1724.1303196263236</v>
      </c>
      <c r="E174" s="106">
        <v>1726.7279965313357</v>
      </c>
      <c r="F174" s="106">
        <v>1726.7279965313371</v>
      </c>
      <c r="I174" s="63">
        <v>3798.8015923689391</v>
      </c>
      <c r="J174" s="63">
        <v>4031.2645336145047</v>
      </c>
      <c r="K174" s="63">
        <v>3448.2606392526473</v>
      </c>
      <c r="L174" s="63">
        <v>3453.4559930626715</v>
      </c>
      <c r="M174" s="63">
        <v>3453.4559930626742</v>
      </c>
    </row>
    <row r="175" spans="1:13" x14ac:dyDescent="0.25">
      <c r="A175" s="104">
        <v>47453</v>
      </c>
      <c r="B175" s="106">
        <v>1732.7769634888048</v>
      </c>
      <c r="C175" s="106">
        <v>2022.6933053754678</v>
      </c>
      <c r="D175" s="106">
        <v>1730.170186562367</v>
      </c>
      <c r="E175" s="106">
        <v>1732.7769634888048</v>
      </c>
      <c r="F175" s="106">
        <v>1732.7769634888061</v>
      </c>
      <c r="I175" s="63">
        <v>3812.1093196753709</v>
      </c>
      <c r="J175" s="63">
        <v>4045.3866107509357</v>
      </c>
      <c r="K175" s="63">
        <v>3460.340373124734</v>
      </c>
      <c r="L175" s="63">
        <v>3465.5539269776095</v>
      </c>
      <c r="M175" s="63">
        <v>3465.5539269776123</v>
      </c>
    </row>
    <row r="176" spans="1:13" x14ac:dyDescent="0.25">
      <c r="A176" s="104">
        <v>47484</v>
      </c>
      <c r="B176" s="106">
        <v>1736.6842506085163</v>
      </c>
      <c r="C176" s="106">
        <v>2027.2543329432096</v>
      </c>
      <c r="D176" s="106">
        <v>1734.0715955880578</v>
      </c>
      <c r="E176" s="106">
        <v>1736.6842506085163</v>
      </c>
      <c r="F176" s="106">
        <v>1736.6842506085177</v>
      </c>
      <c r="I176" s="63">
        <v>3820.7053513387364</v>
      </c>
      <c r="J176" s="63">
        <v>4054.5086658864193</v>
      </c>
      <c r="K176" s="63">
        <v>3468.1431911761156</v>
      </c>
      <c r="L176" s="63">
        <v>3473.3685012170326</v>
      </c>
      <c r="M176" s="63">
        <v>3473.3685012170354</v>
      </c>
    </row>
    <row r="177" spans="1:13" x14ac:dyDescent="0.25">
      <c r="A177" s="104">
        <v>47515</v>
      </c>
      <c r="B177" s="106">
        <v>1740.6003483789682</v>
      </c>
      <c r="C177" s="106">
        <v>2031.8256452992673</v>
      </c>
      <c r="D177" s="106">
        <v>1737.9818020098105</v>
      </c>
      <c r="E177" s="106">
        <v>1740.6003483789682</v>
      </c>
      <c r="F177" s="106">
        <v>1740.6003483789696</v>
      </c>
      <c r="I177" s="63">
        <v>3829.3207664337301</v>
      </c>
      <c r="J177" s="63">
        <v>4063.6512905985346</v>
      </c>
      <c r="K177" s="63">
        <v>3475.963604019621</v>
      </c>
      <c r="L177" s="63">
        <v>3481.2006967579364</v>
      </c>
      <c r="M177" s="63">
        <v>3481.2006967579391</v>
      </c>
    </row>
    <row r="178" spans="1:13" x14ac:dyDescent="0.25">
      <c r="A178" s="104">
        <v>47543</v>
      </c>
      <c r="B178" s="106">
        <v>1744.5252766675424</v>
      </c>
      <c r="C178" s="106">
        <v>2036.407265635097</v>
      </c>
      <c r="D178" s="106">
        <v>1741.9008256651189</v>
      </c>
      <c r="E178" s="106">
        <v>1744.5252766675424</v>
      </c>
      <c r="F178" s="106">
        <v>1744.5252766675437</v>
      </c>
      <c r="I178" s="63">
        <v>3837.9556086685934</v>
      </c>
      <c r="J178" s="63">
        <v>4072.814531270194</v>
      </c>
      <c r="K178" s="63">
        <v>3483.8016513302377</v>
      </c>
      <c r="L178" s="63">
        <v>3489.0505533350847</v>
      </c>
      <c r="M178" s="63">
        <v>3489.0505533350874</v>
      </c>
    </row>
    <row r="179" spans="1:13" x14ac:dyDescent="0.25">
      <c r="A179" s="104">
        <v>47574</v>
      </c>
      <c r="B179" s="106">
        <v>1748.4590553864205</v>
      </c>
      <c r="C179" s="106">
        <v>2040.99921719445</v>
      </c>
      <c r="D179" s="106">
        <v>1745.828686436209</v>
      </c>
      <c r="E179" s="106">
        <v>1748.4590553864205</v>
      </c>
      <c r="F179" s="106">
        <v>1748.4590553864218</v>
      </c>
      <c r="I179" s="63">
        <v>3846.6099218501254</v>
      </c>
      <c r="J179" s="63">
        <v>4081.9984343889</v>
      </c>
      <c r="K179" s="63">
        <v>3491.6573728724179</v>
      </c>
      <c r="L179" s="63">
        <v>3496.9181107728409</v>
      </c>
      <c r="M179" s="63">
        <v>3496.9181107728436</v>
      </c>
    </row>
    <row r="180" spans="1:13" x14ac:dyDescent="0.25">
      <c r="A180" s="104">
        <v>47604</v>
      </c>
      <c r="B180" s="106">
        <v>1752.4017044926848</v>
      </c>
      <c r="C180" s="106">
        <v>2045.6015232734903</v>
      </c>
      <c r="D180" s="106">
        <v>1749.7654042501397</v>
      </c>
      <c r="E180" s="106">
        <v>1752.4017044926848</v>
      </c>
      <c r="F180" s="106">
        <v>1752.4017044926861</v>
      </c>
      <c r="I180" s="63">
        <v>3855.2837498839067</v>
      </c>
      <c r="J180" s="63">
        <v>4091.2030465469807</v>
      </c>
      <c r="K180" s="63">
        <v>3499.5308085002794</v>
      </c>
      <c r="L180" s="63">
        <v>3504.8034089853695</v>
      </c>
      <c r="M180" s="63">
        <v>3504.8034089853722</v>
      </c>
    </row>
    <row r="181" spans="1:13" x14ac:dyDescent="0.25">
      <c r="A181" s="104">
        <v>47635</v>
      </c>
      <c r="B181" s="106">
        <v>1756.3532439884193</v>
      </c>
      <c r="C181" s="106">
        <v>2050.2142072209131</v>
      </c>
      <c r="D181" s="106">
        <v>1753.710999078904</v>
      </c>
      <c r="E181" s="106">
        <v>1756.3532439884193</v>
      </c>
      <c r="F181" s="106">
        <v>1756.3532439884207</v>
      </c>
      <c r="I181" s="63">
        <v>3863.9771367745229</v>
      </c>
      <c r="J181" s="63">
        <v>4100.4284144418261</v>
      </c>
      <c r="K181" s="63">
        <v>3507.421998157808</v>
      </c>
      <c r="L181" s="63">
        <v>3512.7064879768386</v>
      </c>
      <c r="M181" s="63">
        <v>3512.7064879768413</v>
      </c>
    </row>
    <row r="182" spans="1:13" x14ac:dyDescent="0.25">
      <c r="A182" s="104">
        <v>47665</v>
      </c>
      <c r="B182" s="106">
        <v>1760.3136939208114</v>
      </c>
      <c r="C182" s="106">
        <v>2054.8372924380637</v>
      </c>
      <c r="D182" s="106">
        <v>1757.6654909395306</v>
      </c>
      <c r="E182" s="106">
        <v>1760.3136939208114</v>
      </c>
      <c r="F182" s="106">
        <v>1760.3136939208127</v>
      </c>
      <c r="I182" s="63">
        <v>3872.6901266257855</v>
      </c>
      <c r="J182" s="63">
        <v>4109.6745848761275</v>
      </c>
      <c r="K182" s="63">
        <v>3515.3309818790613</v>
      </c>
      <c r="L182" s="63">
        <v>3520.6273878416227</v>
      </c>
      <c r="M182" s="63">
        <v>3520.6273878416255</v>
      </c>
    </row>
    <row r="183" spans="1:13" x14ac:dyDescent="0.25">
      <c r="A183" s="104">
        <v>47696</v>
      </c>
      <c r="B183" s="106">
        <v>1764.2830743822531</v>
      </c>
      <c r="C183" s="106">
        <v>2059.4708023790554</v>
      </c>
      <c r="D183" s="106">
        <v>1761.6288998941845</v>
      </c>
      <c r="E183" s="106">
        <v>1764.2830743822531</v>
      </c>
      <c r="F183" s="106">
        <v>1764.2830743822544</v>
      </c>
      <c r="I183" s="63">
        <v>3881.4227636409569</v>
      </c>
      <c r="J183" s="63">
        <v>4118.9416047581108</v>
      </c>
      <c r="K183" s="63">
        <v>3523.2577997883691</v>
      </c>
      <c r="L183" s="63">
        <v>3528.5661487645061</v>
      </c>
      <c r="M183" s="63">
        <v>3528.5661487645089</v>
      </c>
    </row>
    <row r="184" spans="1:13" x14ac:dyDescent="0.25">
      <c r="A184" s="104">
        <v>47727</v>
      </c>
      <c r="B184" s="106">
        <v>1768.2614055104436</v>
      </c>
      <c r="C184" s="106">
        <v>2064.1147605508886</v>
      </c>
      <c r="D184" s="106">
        <v>1765.60124605027</v>
      </c>
      <c r="E184" s="106">
        <v>1768.2614055104436</v>
      </c>
      <c r="F184" s="106">
        <v>1768.261405510445</v>
      </c>
      <c r="I184" s="63">
        <v>3890.1750921229764</v>
      </c>
      <c r="J184" s="63">
        <v>4128.2295211017772</v>
      </c>
      <c r="K184" s="63">
        <v>3531.20249210054</v>
      </c>
      <c r="L184" s="63">
        <v>3536.5228110208873</v>
      </c>
      <c r="M184" s="63">
        <v>3536.52281102089</v>
      </c>
    </row>
    <row r="185" spans="1:13" x14ac:dyDescent="0.25">
      <c r="A185" s="104">
        <v>47757</v>
      </c>
      <c r="B185" s="106">
        <v>1772.2487074884912</v>
      </c>
      <c r="C185" s="106">
        <v>2068.7691905135703</v>
      </c>
      <c r="D185" s="106">
        <v>1769.582549560532</v>
      </c>
      <c r="E185" s="106">
        <v>1772.2487074884912</v>
      </c>
      <c r="F185" s="106">
        <v>1772.2487074884925</v>
      </c>
      <c r="I185" s="63">
        <v>3898.9471564746809</v>
      </c>
      <c r="J185" s="63">
        <v>4137.5383810271405</v>
      </c>
      <c r="K185" s="63">
        <v>3539.165099121064</v>
      </c>
      <c r="L185" s="63">
        <v>3544.4974149769823</v>
      </c>
      <c r="M185" s="63">
        <v>3544.4974149769851</v>
      </c>
    </row>
    <row r="186" spans="1:13" x14ac:dyDescent="0.25">
      <c r="A186" s="104">
        <v>47788</v>
      </c>
      <c r="B186" s="106">
        <v>1776.2450005450153</v>
      </c>
      <c r="C186" s="106">
        <v>2073.4341158802345</v>
      </c>
      <c r="D186" s="106">
        <v>1773.5728306231583</v>
      </c>
      <c r="E186" s="106">
        <v>1776.2450005450153</v>
      </c>
      <c r="F186" s="106">
        <v>1776.2450005450166</v>
      </c>
      <c r="I186" s="63">
        <v>3907.7390011990337</v>
      </c>
      <c r="J186" s="63">
        <v>4146.8682317604689</v>
      </c>
      <c r="K186" s="63">
        <v>3547.1456612463166</v>
      </c>
      <c r="L186" s="63">
        <v>3552.4900010900305</v>
      </c>
      <c r="M186" s="63">
        <v>3552.4900010900333</v>
      </c>
    </row>
    <row r="187" spans="1:13" x14ac:dyDescent="0.25">
      <c r="A187" s="104">
        <v>47818</v>
      </c>
      <c r="B187" s="106">
        <v>1780.2503049542497</v>
      </c>
      <c r="C187" s="106">
        <v>2078.1095603172598</v>
      </c>
      <c r="D187" s="106">
        <v>1777.5721094818821</v>
      </c>
      <c r="E187" s="106">
        <v>1780.2503049542497</v>
      </c>
      <c r="F187" s="106">
        <v>1780.2503049542511</v>
      </c>
      <c r="I187" s="63">
        <v>3916.5506708993498</v>
      </c>
      <c r="J187" s="63">
        <v>4156.2191206345196</v>
      </c>
      <c r="K187" s="63">
        <v>3555.1442189637642</v>
      </c>
      <c r="L187" s="63">
        <v>3560.5006099084994</v>
      </c>
      <c r="M187" s="63">
        <v>3560.5006099085022</v>
      </c>
    </row>
    <row r="188" spans="1:13" x14ac:dyDescent="0.25">
      <c r="A188" s="104">
        <v>47849</v>
      </c>
      <c r="B188" s="106">
        <v>1784.1588723580128</v>
      </c>
      <c r="C188" s="106">
        <v>2082.6720823773885</v>
      </c>
      <c r="D188" s="106">
        <v>1781.4747968655743</v>
      </c>
      <c r="E188" s="106">
        <v>1784.1588723580128</v>
      </c>
      <c r="F188" s="106">
        <v>1784.1588723580142</v>
      </c>
      <c r="I188" s="63">
        <v>3925.1495191876284</v>
      </c>
      <c r="J188" s="63">
        <v>4165.344164754777</v>
      </c>
      <c r="K188" s="63">
        <v>3562.9495937311485</v>
      </c>
      <c r="L188" s="63">
        <v>3568.3177447160256</v>
      </c>
      <c r="M188" s="63">
        <v>3568.3177447160283</v>
      </c>
    </row>
    <row r="189" spans="1:13" x14ac:dyDescent="0.25">
      <c r="A189" s="104">
        <v>47880</v>
      </c>
      <c r="B189" s="106">
        <v>1788.0760210826763</v>
      </c>
      <c r="C189" s="106">
        <v>2087.2446215260993</v>
      </c>
      <c r="D189" s="106">
        <v>1785.3860526604908</v>
      </c>
      <c r="E189" s="106">
        <v>1788.0760210826763</v>
      </c>
      <c r="F189" s="106">
        <v>1788.0760210826777</v>
      </c>
      <c r="I189" s="63">
        <v>3933.7672463818881</v>
      </c>
      <c r="J189" s="63">
        <v>4174.4892430521986</v>
      </c>
      <c r="K189" s="63">
        <v>3570.7721053209816</v>
      </c>
      <c r="L189" s="63">
        <v>3576.1520421653527</v>
      </c>
      <c r="M189" s="63">
        <v>3576.1520421653554</v>
      </c>
    </row>
    <row r="190" spans="1:13" x14ac:dyDescent="0.25">
      <c r="A190" s="104">
        <v>47908</v>
      </c>
      <c r="B190" s="106">
        <v>1792.0017699686646</v>
      </c>
      <c r="C190" s="106">
        <v>2091.8271997560669</v>
      </c>
      <c r="D190" s="106">
        <v>1789.3058956787127</v>
      </c>
      <c r="E190" s="106">
        <v>1792.0017699686646</v>
      </c>
      <c r="F190" s="106">
        <v>1792.0017699686659</v>
      </c>
      <c r="I190" s="63">
        <v>3942.4038939310622</v>
      </c>
      <c r="J190" s="63">
        <v>4183.6543995121338</v>
      </c>
      <c r="K190" s="63">
        <v>3578.6117913574253</v>
      </c>
      <c r="L190" s="63">
        <v>3584.0035399373292</v>
      </c>
      <c r="M190" s="63">
        <v>3584.0035399373319</v>
      </c>
    </row>
    <row r="191" spans="1:13" x14ac:dyDescent="0.25">
      <c r="A191" s="104">
        <v>47939</v>
      </c>
      <c r="B191" s="106">
        <v>1795.9361378977662</v>
      </c>
      <c r="C191" s="106">
        <v>2096.4198391082514</v>
      </c>
      <c r="D191" s="106">
        <v>1793.2343447736228</v>
      </c>
      <c r="E191" s="106">
        <v>1795.9361378977662</v>
      </c>
      <c r="F191" s="106">
        <v>1795.9361378977676</v>
      </c>
      <c r="I191" s="63">
        <v>3951.059503375086</v>
      </c>
      <c r="J191" s="63">
        <v>4192.8396782165028</v>
      </c>
      <c r="K191" s="63">
        <v>3586.4686895472455</v>
      </c>
      <c r="L191" s="63">
        <v>3591.8722757955325</v>
      </c>
      <c r="M191" s="63">
        <v>3591.8722757955352</v>
      </c>
    </row>
    <row r="192" spans="1:13" x14ac:dyDescent="0.25">
      <c r="A192" s="104">
        <v>47969</v>
      </c>
      <c r="B192" s="106">
        <v>1799.8791437932252</v>
      </c>
      <c r="C192" s="106">
        <v>2101.022561672004</v>
      </c>
      <c r="D192" s="106">
        <v>1797.1714188399972</v>
      </c>
      <c r="E192" s="106">
        <v>1799.8791437932252</v>
      </c>
      <c r="F192" s="106">
        <v>1799.8791437932266</v>
      </c>
      <c r="I192" s="63">
        <v>3959.734116345096</v>
      </c>
      <c r="J192" s="63">
        <v>4202.0451233440081</v>
      </c>
      <c r="K192" s="63">
        <v>3594.3428376799943</v>
      </c>
      <c r="L192" s="63">
        <v>3599.7582875864505</v>
      </c>
      <c r="M192" s="63">
        <v>3599.7582875864532</v>
      </c>
    </row>
    <row r="193" spans="1:13" x14ac:dyDescent="0.25">
      <c r="A193" s="104">
        <v>48000</v>
      </c>
      <c r="B193" s="106">
        <v>1803.8308066198322</v>
      </c>
      <c r="C193" s="106">
        <v>2105.6353895851739</v>
      </c>
      <c r="D193" s="106">
        <v>1801.1171368140958</v>
      </c>
      <c r="E193" s="106">
        <v>1803.8308066198322</v>
      </c>
      <c r="F193" s="106">
        <v>1803.8308066198335</v>
      </c>
      <c r="I193" s="63">
        <v>3968.4277745636309</v>
      </c>
      <c r="J193" s="63">
        <v>4211.2707791703479</v>
      </c>
      <c r="K193" s="63">
        <v>3602.2342736281917</v>
      </c>
      <c r="L193" s="63">
        <v>3607.6616132396643</v>
      </c>
      <c r="M193" s="63">
        <v>3607.6616132396671</v>
      </c>
    </row>
    <row r="194" spans="1:13" x14ac:dyDescent="0.25">
      <c r="A194" s="104">
        <v>48030</v>
      </c>
      <c r="B194" s="106">
        <v>1807.7911453840147</v>
      </c>
      <c r="C194" s="106">
        <v>2110.2583450342136</v>
      </c>
      <c r="D194" s="106">
        <v>1805.0715176737535</v>
      </c>
      <c r="E194" s="106">
        <v>1807.7911453840147</v>
      </c>
      <c r="F194" s="106">
        <v>1807.7911453840161</v>
      </c>
      <c r="I194" s="63">
        <v>3977.1405198448329</v>
      </c>
      <c r="J194" s="63">
        <v>4220.5166900684271</v>
      </c>
      <c r="K194" s="63">
        <v>3610.1430353475071</v>
      </c>
      <c r="L194" s="63">
        <v>3615.5822907680295</v>
      </c>
      <c r="M194" s="63">
        <v>3615.5822907680322</v>
      </c>
    </row>
    <row r="195" spans="1:13" x14ac:dyDescent="0.25">
      <c r="A195" s="104">
        <v>48061</v>
      </c>
      <c r="B195" s="106">
        <v>1811.7601791339296</v>
      </c>
      <c r="C195" s="106">
        <v>2114.8914502542866</v>
      </c>
      <c r="D195" s="106">
        <v>1809.0345804384708</v>
      </c>
      <c r="E195" s="106">
        <v>1811.7601791339296</v>
      </c>
      <c r="F195" s="106">
        <v>1811.7601791339309</v>
      </c>
      <c r="I195" s="63">
        <v>3985.8723940946452</v>
      </c>
      <c r="J195" s="63">
        <v>4229.7829005085732</v>
      </c>
      <c r="K195" s="63">
        <v>3618.0691608769416</v>
      </c>
      <c r="L195" s="63">
        <v>3623.5203582678591</v>
      </c>
      <c r="M195" s="63">
        <v>3623.5203582678619</v>
      </c>
    </row>
    <row r="196" spans="1:13" x14ac:dyDescent="0.25">
      <c r="A196" s="104">
        <v>48092</v>
      </c>
      <c r="B196" s="106">
        <v>1815.737926959554</v>
      </c>
      <c r="C196" s="106">
        <v>2119.5347275293739</v>
      </c>
      <c r="D196" s="106">
        <v>1813.0063441695063</v>
      </c>
      <c r="E196" s="106">
        <v>1815.737926959554</v>
      </c>
      <c r="F196" s="106">
        <v>1815.7379269595554</v>
      </c>
      <c r="I196" s="63">
        <v>3994.623439311019</v>
      </c>
      <c r="J196" s="63">
        <v>4239.0694550587477</v>
      </c>
      <c r="K196" s="63">
        <v>3626.0126883390126</v>
      </c>
      <c r="L196" s="63">
        <v>3631.475853919108</v>
      </c>
      <c r="M196" s="63">
        <v>3631.4758539191107</v>
      </c>
    </row>
    <row r="197" spans="1:13" x14ac:dyDescent="0.25">
      <c r="A197" s="104">
        <v>48122</v>
      </c>
      <c r="B197" s="106">
        <v>1819.7244079927775</v>
      </c>
      <c r="C197" s="106">
        <v>2124.1881991923815</v>
      </c>
      <c r="D197" s="106">
        <v>1816.9868279699676</v>
      </c>
      <c r="E197" s="106">
        <v>1819.7244079927775</v>
      </c>
      <c r="F197" s="106">
        <v>1819.7244079927789</v>
      </c>
      <c r="I197" s="63">
        <v>4003.3936975841107</v>
      </c>
      <c r="J197" s="63">
        <v>4248.376398384763</v>
      </c>
      <c r="K197" s="63">
        <v>3633.9736559399353</v>
      </c>
      <c r="L197" s="63">
        <v>3639.448815985555</v>
      </c>
      <c r="M197" s="63">
        <v>3639.4488159855578</v>
      </c>
    </row>
    <row r="198" spans="1:13" x14ac:dyDescent="0.25">
      <c r="A198" s="104">
        <v>48153</v>
      </c>
      <c r="B198" s="106">
        <v>1823.7196414074942</v>
      </c>
      <c r="C198" s="106">
        <v>2128.8518876252479</v>
      </c>
      <c r="D198" s="106">
        <v>1820.9760509849036</v>
      </c>
      <c r="E198" s="106">
        <v>1823.7196414074942</v>
      </c>
      <c r="F198" s="106">
        <v>1823.7196414074956</v>
      </c>
      <c r="I198" s="63">
        <v>4012.1832110964879</v>
      </c>
      <c r="J198" s="63">
        <v>4257.7037752504957</v>
      </c>
      <c r="K198" s="63">
        <v>3641.9521019698072</v>
      </c>
      <c r="L198" s="63">
        <v>3647.4392828149885</v>
      </c>
      <c r="M198" s="63">
        <v>3647.4392828149912</v>
      </c>
    </row>
    <row r="199" spans="1:13" x14ac:dyDescent="0.25">
      <c r="A199" s="104">
        <v>48183</v>
      </c>
      <c r="B199" s="106">
        <v>1827.7236464196944</v>
      </c>
      <c r="C199" s="106">
        <v>2133.5258152590509</v>
      </c>
      <c r="D199" s="106">
        <v>1824.9740324013965</v>
      </c>
      <c r="E199" s="106">
        <v>1827.7236464196944</v>
      </c>
      <c r="F199" s="106">
        <v>1827.7236464196958</v>
      </c>
      <c r="I199" s="63">
        <v>4020.9920221233283</v>
      </c>
      <c r="J199" s="63">
        <v>4267.0516305181018</v>
      </c>
      <c r="K199" s="63">
        <v>3649.9480648027929</v>
      </c>
      <c r="L199" s="63">
        <v>3655.4472928393889</v>
      </c>
      <c r="M199" s="63">
        <v>3655.4472928393916</v>
      </c>
    </row>
    <row r="200" spans="1:13" x14ac:dyDescent="0.25">
      <c r="A200" s="104">
        <v>48214</v>
      </c>
      <c r="B200" s="106">
        <v>1837.3312336979341</v>
      </c>
      <c r="C200" s="106">
        <v>2144.7408780616975</v>
      </c>
      <c r="D200" s="106">
        <v>1834.567166095959</v>
      </c>
      <c r="E200" s="106">
        <v>1837.3312336979341</v>
      </c>
      <c r="F200" s="106">
        <v>1837.3312336979354</v>
      </c>
      <c r="I200" s="63">
        <v>4042.1287141354551</v>
      </c>
      <c r="J200" s="63">
        <v>4289.4817561233949</v>
      </c>
      <c r="K200" s="63">
        <v>3669.134332191918</v>
      </c>
      <c r="L200" s="63">
        <v>3674.6624673958681</v>
      </c>
      <c r="M200" s="63">
        <v>3674.6624673958709</v>
      </c>
    </row>
    <row r="201" spans="1:13" x14ac:dyDescent="0.25">
      <c r="A201" s="104">
        <v>48245</v>
      </c>
      <c r="B201" s="106">
        <v>1846.9893240888789</v>
      </c>
      <c r="C201" s="106">
        <v>2156.0148938110428</v>
      </c>
      <c r="D201" s="106">
        <v>1844.2107269267151</v>
      </c>
      <c r="E201" s="106">
        <v>1846.9893240888789</v>
      </c>
      <c r="F201" s="106">
        <v>1846.9893240888803</v>
      </c>
      <c r="I201" s="63">
        <v>4063.3765129955341</v>
      </c>
      <c r="J201" s="63">
        <v>4312.0297876220857</v>
      </c>
      <c r="K201" s="63">
        <v>3688.4214538534302</v>
      </c>
      <c r="L201" s="63">
        <v>3693.9786481777578</v>
      </c>
      <c r="M201" s="63">
        <v>3693.9786481777605</v>
      </c>
    </row>
    <row r="202" spans="1:13" x14ac:dyDescent="0.25">
      <c r="A202" s="104">
        <v>48274</v>
      </c>
      <c r="B202" s="106">
        <v>1856.6981830665047</v>
      </c>
      <c r="C202" s="106">
        <v>2167.348172398345</v>
      </c>
      <c r="D202" s="106">
        <v>1853.9049799682637</v>
      </c>
      <c r="E202" s="106">
        <v>1856.6981830665047</v>
      </c>
      <c r="F202" s="106">
        <v>1856.6981830665061</v>
      </c>
      <c r="I202" s="63">
        <v>4084.7360027463105</v>
      </c>
      <c r="J202" s="63">
        <v>4334.69634479669</v>
      </c>
      <c r="K202" s="63">
        <v>3707.8099599365273</v>
      </c>
      <c r="L202" s="63">
        <v>3713.3963661330095</v>
      </c>
      <c r="M202" s="63">
        <v>3713.3963661330122</v>
      </c>
    </row>
    <row r="203" spans="1:13" x14ac:dyDescent="0.25">
      <c r="A203" s="104">
        <v>48305</v>
      </c>
      <c r="B203" s="106">
        <v>1866.4580775002742</v>
      </c>
      <c r="C203" s="106">
        <v>2178.7410253438329</v>
      </c>
      <c r="D203" s="106">
        <v>1863.6501916885909</v>
      </c>
      <c r="E203" s="106">
        <v>1866.4580775002742</v>
      </c>
      <c r="F203" s="106">
        <v>1866.4580775002757</v>
      </c>
      <c r="I203" s="63">
        <v>4106.2077705006031</v>
      </c>
      <c r="J203" s="63">
        <v>4357.4820506876658</v>
      </c>
      <c r="K203" s="63">
        <v>3727.3003833771818</v>
      </c>
      <c r="L203" s="63">
        <v>3732.9161550005483</v>
      </c>
      <c r="M203" s="63">
        <v>3732.9161550005515</v>
      </c>
    </row>
    <row r="204" spans="1:13" x14ac:dyDescent="0.25">
      <c r="A204" s="104">
        <v>48335</v>
      </c>
      <c r="B204" s="106">
        <v>1876.2692756624724</v>
      </c>
      <c r="C204" s="106">
        <v>2190.193765805268</v>
      </c>
      <c r="D204" s="106">
        <v>1873.4466299563949</v>
      </c>
      <c r="E204" s="106">
        <v>1876.2692756624724</v>
      </c>
      <c r="F204" s="106">
        <v>1876.269275662474</v>
      </c>
      <c r="I204" s="63">
        <v>4127.7924064574399</v>
      </c>
      <c r="J204" s="63">
        <v>4380.3875316105359</v>
      </c>
      <c r="K204" s="63">
        <v>3746.8932599127897</v>
      </c>
      <c r="L204" s="63">
        <v>3752.5385513249448</v>
      </c>
      <c r="M204" s="63">
        <v>3752.538551324948</v>
      </c>
    </row>
    <row r="205" spans="1:13" x14ac:dyDescent="0.25">
      <c r="A205" s="104">
        <v>48366</v>
      </c>
      <c r="B205" s="106">
        <v>1886.1320472355812</v>
      </c>
      <c r="C205" s="106">
        <v>2201.7067085865524</v>
      </c>
      <c r="D205" s="106">
        <v>1883.294564048449</v>
      </c>
      <c r="E205" s="106">
        <v>1886.1320472355812</v>
      </c>
      <c r="F205" s="106">
        <v>1886.1320472355828</v>
      </c>
      <c r="I205" s="63">
        <v>4149.4905039182795</v>
      </c>
      <c r="J205" s="63">
        <v>4403.4134171731048</v>
      </c>
      <c r="K205" s="63">
        <v>3766.5891280968981</v>
      </c>
      <c r="L205" s="63">
        <v>3772.2640944711625</v>
      </c>
      <c r="M205" s="63">
        <v>3772.2640944711657</v>
      </c>
    </row>
    <row r="206" spans="1:13" x14ac:dyDescent="0.25">
      <c r="A206" s="104">
        <v>48396</v>
      </c>
      <c r="B206" s="106">
        <v>1896.0466633196911</v>
      </c>
      <c r="C206" s="106">
        <v>2213.2801701463827</v>
      </c>
      <c r="D206" s="106">
        <v>1893.1942646570033</v>
      </c>
      <c r="E206" s="106">
        <v>1896.0466633196911</v>
      </c>
      <c r="F206" s="106">
        <v>1896.0466633196927</v>
      </c>
      <c r="I206" s="63">
        <v>4171.302659303321</v>
      </c>
      <c r="J206" s="63">
        <v>4426.5603402927654</v>
      </c>
      <c r="K206" s="63">
        <v>3786.3885293140065</v>
      </c>
      <c r="L206" s="63">
        <v>3792.0933266393822</v>
      </c>
      <c r="M206" s="63">
        <v>3792.0933266393854</v>
      </c>
    </row>
    <row r="207" spans="1:13" x14ac:dyDescent="0.25">
      <c r="A207" s="104">
        <v>48427</v>
      </c>
      <c r="B207" s="106">
        <v>1906.0133964399542</v>
      </c>
      <c r="C207" s="106">
        <v>2224.9144686069476</v>
      </c>
      <c r="D207" s="106">
        <v>1903.1460038972245</v>
      </c>
      <c r="E207" s="106">
        <v>1906.0133964399542</v>
      </c>
      <c r="F207" s="106">
        <v>1906.0133964399558</v>
      </c>
      <c r="I207" s="63">
        <v>4193.2294721679</v>
      </c>
      <c r="J207" s="63">
        <v>4449.8289372138952</v>
      </c>
      <c r="K207" s="63">
        <v>3806.2920077944491</v>
      </c>
      <c r="L207" s="63">
        <v>3812.0267928799085</v>
      </c>
      <c r="M207" s="63">
        <v>3812.0267928799117</v>
      </c>
    </row>
    <row r="208" spans="1:13" x14ac:dyDescent="0.25">
      <c r="A208" s="104">
        <v>48458</v>
      </c>
      <c r="B208" s="106">
        <v>1916.0325205540744</v>
      </c>
      <c r="C208" s="106">
        <v>2236.6099237626727</v>
      </c>
      <c r="D208" s="106">
        <v>1913.1500553146766</v>
      </c>
      <c r="E208" s="106">
        <v>1916.0325205540744</v>
      </c>
      <c r="F208" s="106">
        <v>1916.032520554076</v>
      </c>
      <c r="I208" s="63">
        <v>4215.2715452189641</v>
      </c>
      <c r="J208" s="63">
        <v>4473.2198475253454</v>
      </c>
      <c r="K208" s="63">
        <v>3826.3001106293532</v>
      </c>
      <c r="L208" s="63">
        <v>3832.0650411081488</v>
      </c>
      <c r="M208" s="63">
        <v>3832.0650411081519</v>
      </c>
    </row>
    <row r="209" spans="1:13" x14ac:dyDescent="0.25">
      <c r="A209" s="104">
        <v>48488</v>
      </c>
      <c r="B209" s="106">
        <v>1926.1043110598378</v>
      </c>
      <c r="C209" s="106">
        <v>2248.3668570890104</v>
      </c>
      <c r="D209" s="106">
        <v>1923.2066938928394</v>
      </c>
      <c r="E209" s="106">
        <v>1926.1043110598378</v>
      </c>
      <c r="F209" s="106">
        <v>1926.1043110598393</v>
      </c>
      <c r="I209" s="63">
        <v>4237.4294843316438</v>
      </c>
      <c r="J209" s="63">
        <v>4496.7337141780208</v>
      </c>
      <c r="K209" s="63">
        <v>3846.4133877856789</v>
      </c>
      <c r="L209" s="63">
        <v>3852.2086221196755</v>
      </c>
      <c r="M209" s="63">
        <v>3852.2086221196787</v>
      </c>
    </row>
    <row r="210" spans="1:13" x14ac:dyDescent="0.25">
      <c r="A210" s="104">
        <v>48519</v>
      </c>
      <c r="B210" s="106">
        <v>1936.2290448026827</v>
      </c>
      <c r="C210" s="106">
        <v>2260.1855917512767</v>
      </c>
      <c r="D210" s="106">
        <v>1933.3161960606674</v>
      </c>
      <c r="E210" s="106">
        <v>1936.2290448026827</v>
      </c>
      <c r="F210" s="106">
        <v>1936.2290448026843</v>
      </c>
      <c r="I210" s="63">
        <v>4259.7038985659019</v>
      </c>
      <c r="J210" s="63">
        <v>4520.3711835025533</v>
      </c>
      <c r="K210" s="63">
        <v>3866.6323921213348</v>
      </c>
      <c r="L210" s="63">
        <v>3872.4580896053653</v>
      </c>
      <c r="M210" s="63">
        <v>3872.4580896053685</v>
      </c>
    </row>
    <row r="211" spans="1:13" x14ac:dyDescent="0.25">
      <c r="A211" s="104">
        <v>48549</v>
      </c>
      <c r="B211" s="106">
        <v>1946.4070000833099</v>
      </c>
      <c r="C211" s="106">
        <v>2272.0664526135342</v>
      </c>
      <c r="D211" s="106">
        <v>1943.4788397001873</v>
      </c>
      <c r="E211" s="106">
        <v>1946.4070000833099</v>
      </c>
      <c r="F211" s="106">
        <v>1946.4070000833115</v>
      </c>
      <c r="I211" s="63">
        <v>4282.0954001832824</v>
      </c>
      <c r="J211" s="63">
        <v>4544.1329052270685</v>
      </c>
      <c r="K211" s="63">
        <v>3886.9576794003747</v>
      </c>
      <c r="L211" s="63">
        <v>3892.8140001666197</v>
      </c>
      <c r="M211" s="63">
        <v>3892.8140001666229</v>
      </c>
    </row>
    <row r="212" spans="1:13" x14ac:dyDescent="0.25">
      <c r="A212" s="104">
        <v>48580</v>
      </c>
      <c r="B212" s="106">
        <v>1954.1476485839466</v>
      </c>
      <c r="C212" s="106">
        <v>2281.1022132632943</v>
      </c>
      <c r="D212" s="106">
        <v>1951.2078432261203</v>
      </c>
      <c r="E212" s="106">
        <v>1954.1476485839466</v>
      </c>
      <c r="F212" s="106">
        <v>1954.1476485839482</v>
      </c>
      <c r="I212" s="63">
        <v>4299.124826884683</v>
      </c>
      <c r="J212" s="63">
        <v>4562.2044265265886</v>
      </c>
      <c r="K212" s="63">
        <v>3902.4156864522406</v>
      </c>
      <c r="L212" s="63">
        <v>3908.2952971678933</v>
      </c>
      <c r="M212" s="63">
        <v>3908.2952971678965</v>
      </c>
    </row>
    <row r="213" spans="1:13" x14ac:dyDescent="0.25">
      <c r="A213" s="104">
        <v>48611</v>
      </c>
      <c r="B213" s="106">
        <v>1961.919080800018</v>
      </c>
      <c r="C213" s="106">
        <v>2290.1739081483515</v>
      </c>
      <c r="D213" s="106">
        <v>1958.9675841566927</v>
      </c>
      <c r="E213" s="106">
        <v>1961.919080800018</v>
      </c>
      <c r="F213" s="106">
        <v>1961.9190808000196</v>
      </c>
      <c r="I213" s="63">
        <v>4316.2219777600403</v>
      </c>
      <c r="J213" s="63">
        <v>4580.3478162967031</v>
      </c>
      <c r="K213" s="63">
        <v>3917.9351683133855</v>
      </c>
      <c r="L213" s="63">
        <v>3923.8381616000361</v>
      </c>
      <c r="M213" s="63">
        <v>3923.8381616000393</v>
      </c>
    </row>
    <row r="214" spans="1:13" x14ac:dyDescent="0.25">
      <c r="A214" s="104">
        <v>48639</v>
      </c>
      <c r="B214" s="106">
        <v>1969.7214191550052</v>
      </c>
      <c r="C214" s="106">
        <v>2299.2816801752438</v>
      </c>
      <c r="D214" s="106">
        <v>1966.7581847312126</v>
      </c>
      <c r="E214" s="106">
        <v>1969.7214191550052</v>
      </c>
      <c r="F214" s="106">
        <v>1969.7214191550067</v>
      </c>
      <c r="I214" s="63">
        <v>4333.3871221410118</v>
      </c>
      <c r="J214" s="63">
        <v>4598.5633603504875</v>
      </c>
      <c r="K214" s="63">
        <v>3933.5163694624252</v>
      </c>
      <c r="L214" s="63">
        <v>3939.4428383100103</v>
      </c>
      <c r="M214" s="63">
        <v>3939.4428383100135</v>
      </c>
    </row>
    <row r="215" spans="1:13" x14ac:dyDescent="0.25">
      <c r="A215" s="104">
        <v>48670</v>
      </c>
      <c r="B215" s="106">
        <v>1977.5547865592539</v>
      </c>
      <c r="C215" s="106">
        <v>2308.425672818832</v>
      </c>
      <c r="D215" s="106">
        <v>1974.5797676751206</v>
      </c>
      <c r="E215" s="106">
        <v>1977.5547865592539</v>
      </c>
      <c r="F215" s="106">
        <v>1977.5547865592555</v>
      </c>
      <c r="I215" s="63">
        <v>4350.6205304303585</v>
      </c>
      <c r="J215" s="63">
        <v>4616.8513456376641</v>
      </c>
      <c r="K215" s="63">
        <v>3949.1595353502412</v>
      </c>
      <c r="L215" s="63">
        <v>3955.1095731185078</v>
      </c>
      <c r="M215" s="63">
        <v>3955.109573118511</v>
      </c>
    </row>
    <row r="216" spans="1:13" x14ac:dyDescent="0.25">
      <c r="A216" s="104">
        <v>48700</v>
      </c>
      <c r="B216" s="106">
        <v>1985.4193064119115</v>
      </c>
      <c r="C216" s="106">
        <v>2317.6060301245607</v>
      </c>
      <c r="D216" s="106">
        <v>1982.4324562019231</v>
      </c>
      <c r="E216" s="106">
        <v>1985.4193064119115</v>
      </c>
      <c r="F216" s="106">
        <v>1985.4193064119131</v>
      </c>
      <c r="I216" s="63">
        <v>4367.9224741062053</v>
      </c>
      <c r="J216" s="63">
        <v>4635.2120602491214</v>
      </c>
      <c r="K216" s="63">
        <v>3964.8649124038461</v>
      </c>
      <c r="L216" s="63">
        <v>3970.838612823823</v>
      </c>
      <c r="M216" s="63">
        <v>3970.8386128238262</v>
      </c>
    </row>
    <row r="217" spans="1:13" x14ac:dyDescent="0.25">
      <c r="A217" s="104">
        <v>48731</v>
      </c>
      <c r="B217" s="106">
        <v>1993.31510260287</v>
      </c>
      <c r="C217" s="106">
        <v>2326.8228967107284</v>
      </c>
      <c r="D217" s="106">
        <v>1990.3163740151329</v>
      </c>
      <c r="E217" s="106">
        <v>1993.31510260287</v>
      </c>
      <c r="F217" s="106">
        <v>1993.3151026028715</v>
      </c>
      <c r="I217" s="63">
        <v>4385.2932257263146</v>
      </c>
      <c r="J217" s="63">
        <v>4653.6457934214568</v>
      </c>
      <c r="K217" s="63">
        <v>3980.6327480302657</v>
      </c>
      <c r="L217" s="63">
        <v>3986.6302052057399</v>
      </c>
      <c r="M217" s="63">
        <v>3986.6302052057431</v>
      </c>
    </row>
    <row r="218" spans="1:13" x14ac:dyDescent="0.25">
      <c r="A218" s="104">
        <v>48761</v>
      </c>
      <c r="B218" s="106">
        <v>2001.2422995147178</v>
      </c>
      <c r="C218" s="106">
        <v>2336.0764177707638</v>
      </c>
      <c r="D218" s="106">
        <v>1998.2316453102185</v>
      </c>
      <c r="E218" s="106">
        <v>2001.2422995147178</v>
      </c>
      <c r="F218" s="106">
        <v>2001.2422995147194</v>
      </c>
      <c r="I218" s="63">
        <v>4402.7330589323792</v>
      </c>
      <c r="J218" s="63">
        <v>4672.1528355415276</v>
      </c>
      <c r="K218" s="63">
        <v>3996.463290620437</v>
      </c>
      <c r="L218" s="63">
        <v>4002.4845990294357</v>
      </c>
      <c r="M218" s="63">
        <v>4002.4845990294389</v>
      </c>
    </row>
    <row r="219" spans="1:13" x14ac:dyDescent="0.25">
      <c r="A219" s="104">
        <v>48792</v>
      </c>
      <c r="B219" s="106">
        <v>2009.2010220246998</v>
      </c>
      <c r="C219" s="106">
        <v>2345.3667390755145</v>
      </c>
      <c r="D219" s="106">
        <v>2006.17839477656</v>
      </c>
      <c r="E219" s="106">
        <v>2009.2010220246998</v>
      </c>
      <c r="F219" s="106">
        <v>2009.2010220247014</v>
      </c>
      <c r="I219" s="63">
        <v>4420.2422484543395</v>
      </c>
      <c r="J219" s="63">
        <v>4690.733478151029</v>
      </c>
      <c r="K219" s="63">
        <v>4012.3567895531201</v>
      </c>
      <c r="L219" s="63">
        <v>4018.4020440493996</v>
      </c>
      <c r="M219" s="63">
        <v>4018.4020440494028</v>
      </c>
    </row>
    <row r="220" spans="1:13" x14ac:dyDescent="0.25">
      <c r="A220" s="104">
        <v>48823</v>
      </c>
      <c r="B220" s="106">
        <v>2017.1913955066836</v>
      </c>
      <c r="C220" s="106">
        <v>2354.6940069755433</v>
      </c>
      <c r="D220" s="106">
        <v>2014.1567475994138</v>
      </c>
      <c r="E220" s="106">
        <v>2017.1913955066836</v>
      </c>
      <c r="F220" s="106">
        <v>2017.1913955066852</v>
      </c>
      <c r="I220" s="63">
        <v>4437.8210701147045</v>
      </c>
      <c r="J220" s="63">
        <v>4709.3880139510866</v>
      </c>
      <c r="K220" s="63">
        <v>4028.3134951988277</v>
      </c>
      <c r="L220" s="63">
        <v>4034.3827910133673</v>
      </c>
      <c r="M220" s="63">
        <v>4034.3827910133705</v>
      </c>
    </row>
    <row r="221" spans="1:13" x14ac:dyDescent="0.25">
      <c r="A221" s="104">
        <v>48853</v>
      </c>
      <c r="B221" s="106">
        <v>2025.2135458331354</v>
      </c>
      <c r="C221" s="106">
        <v>2364.0583684034323</v>
      </c>
      <c r="D221" s="106">
        <v>2022.1668294618844</v>
      </c>
      <c r="E221" s="106">
        <v>2025.2135458331354</v>
      </c>
      <c r="F221" s="106">
        <v>2025.213545833137</v>
      </c>
      <c r="I221" s="63">
        <v>4455.4698008328978</v>
      </c>
      <c r="J221" s="63">
        <v>4728.1167368068645</v>
      </c>
      <c r="K221" s="63">
        <v>4044.3336589237688</v>
      </c>
      <c r="L221" s="63">
        <v>4050.4270916662708</v>
      </c>
      <c r="M221" s="63">
        <v>4050.427091666274</v>
      </c>
    </row>
    <row r="222" spans="1:13" x14ac:dyDescent="0.25">
      <c r="A222" s="104">
        <v>48884</v>
      </c>
      <c r="B222" s="106">
        <v>2033.267599377102</v>
      </c>
      <c r="C222" s="106">
        <v>2373.4599708760993</v>
      </c>
      <c r="D222" s="106">
        <v>2030.2087665469039</v>
      </c>
      <c r="E222" s="106">
        <v>2033.267599377102</v>
      </c>
      <c r="F222" s="106">
        <v>2033.2675993771038</v>
      </c>
      <c r="I222" s="63">
        <v>4473.1887186296244</v>
      </c>
      <c r="J222" s="63">
        <v>4746.9199417521986</v>
      </c>
      <c r="K222" s="63">
        <v>4060.4175330938078</v>
      </c>
      <c r="L222" s="63">
        <v>4066.535198754204</v>
      </c>
      <c r="M222" s="63">
        <v>4066.5351987542076</v>
      </c>
    </row>
    <row r="223" spans="1:13" x14ac:dyDescent="0.25">
      <c r="A223" s="104">
        <v>48914</v>
      </c>
      <c r="B223" s="106">
        <v>2041.3536830142025</v>
      </c>
      <c r="C223" s="106">
        <v>2382.8989624971205</v>
      </c>
      <c r="D223" s="106">
        <v>2038.2826855392207</v>
      </c>
      <c r="E223" s="106">
        <v>2041.3536830142025</v>
      </c>
      <c r="F223" s="106">
        <v>2041.3536830142043</v>
      </c>
      <c r="I223" s="63">
        <v>4490.9781026312457</v>
      </c>
      <c r="J223" s="63">
        <v>4765.7979249942409</v>
      </c>
      <c r="K223" s="63">
        <v>4076.5653710784413</v>
      </c>
      <c r="L223" s="63">
        <v>4082.707366028405</v>
      </c>
      <c r="M223" s="63">
        <v>4082.7073660284086</v>
      </c>
    </row>
    <row r="224" spans="1:13" x14ac:dyDescent="0.25">
      <c r="A224" s="104">
        <v>48945</v>
      </c>
      <c r="B224" s="106">
        <v>2052.8586077625059</v>
      </c>
      <c r="C224" s="106">
        <v>2396.328812245577</v>
      </c>
      <c r="D224" s="106">
        <v>2049.7703023633039</v>
      </c>
      <c r="E224" s="106">
        <v>2052.8586077625059</v>
      </c>
      <c r="F224" s="106">
        <v>2052.8586077625077</v>
      </c>
      <c r="I224" s="63">
        <v>4516.2889370775138</v>
      </c>
      <c r="J224" s="63">
        <v>4792.6576244911539</v>
      </c>
      <c r="K224" s="63">
        <v>4099.5406047266079</v>
      </c>
      <c r="L224" s="63">
        <v>4105.7172155250119</v>
      </c>
      <c r="M224" s="63">
        <v>4105.7172155250155</v>
      </c>
    </row>
    <row r="225" spans="1:13" x14ac:dyDescent="0.25">
      <c r="A225" s="104">
        <v>48976</v>
      </c>
      <c r="B225" s="106">
        <v>2064.4283734516839</v>
      </c>
      <c r="C225" s="106">
        <v>2409.8343516758478</v>
      </c>
      <c r="D225" s="106">
        <v>2061.3226625820271</v>
      </c>
      <c r="E225" s="106">
        <v>2064.4283734516839</v>
      </c>
      <c r="F225" s="106">
        <v>2064.4283734516857</v>
      </c>
      <c r="I225" s="63">
        <v>4541.7424215937053</v>
      </c>
      <c r="J225" s="63">
        <v>4819.6687033516955</v>
      </c>
      <c r="K225" s="63">
        <v>4122.6453251640542</v>
      </c>
      <c r="L225" s="63">
        <v>4128.8567469033678</v>
      </c>
      <c r="M225" s="63">
        <v>4128.8567469033715</v>
      </c>
    </row>
    <row r="226" spans="1:13" x14ac:dyDescent="0.25">
      <c r="A226" s="104">
        <v>49004</v>
      </c>
      <c r="B226" s="106">
        <v>2076.0633455206857</v>
      </c>
      <c r="C226" s="106">
        <v>2423.4160073696171</v>
      </c>
      <c r="D226" s="106">
        <v>2072.9401310845756</v>
      </c>
      <c r="E226" s="106">
        <v>2076.0633455206857</v>
      </c>
      <c r="F226" s="106">
        <v>2076.0633455206876</v>
      </c>
      <c r="I226" s="63">
        <v>4567.3393601455091</v>
      </c>
      <c r="J226" s="63">
        <v>4846.8320147392342</v>
      </c>
      <c r="K226" s="63">
        <v>4145.8802621691511</v>
      </c>
      <c r="L226" s="63">
        <v>4152.1266910413715</v>
      </c>
      <c r="M226" s="63">
        <v>4152.1266910413751</v>
      </c>
    </row>
    <row r="227" spans="1:13" x14ac:dyDescent="0.25">
      <c r="A227" s="104">
        <v>49035</v>
      </c>
      <c r="B227" s="106">
        <v>2087.7638914680488</v>
      </c>
      <c r="C227" s="106">
        <v>2437.0742083127543</v>
      </c>
      <c r="D227" s="106">
        <v>2084.6230748166245</v>
      </c>
      <c r="E227" s="106">
        <v>2087.7638914680488</v>
      </c>
      <c r="F227" s="106">
        <v>2087.7638914680506</v>
      </c>
      <c r="I227" s="63">
        <v>4593.0805612297081</v>
      </c>
      <c r="J227" s="63">
        <v>4874.1484166255086</v>
      </c>
      <c r="K227" s="63">
        <v>4169.2461496332489</v>
      </c>
      <c r="L227" s="63">
        <v>4175.5277829360975</v>
      </c>
      <c r="M227" s="63">
        <v>4175.5277829361012</v>
      </c>
    </row>
    <row r="228" spans="1:13" x14ac:dyDescent="0.25">
      <c r="A228" s="104">
        <v>49065</v>
      </c>
      <c r="B228" s="106">
        <v>2099.5303808635063</v>
      </c>
      <c r="C228" s="106">
        <v>2450.8093859088622</v>
      </c>
      <c r="D228" s="106">
        <v>2096.3718627919297</v>
      </c>
      <c r="E228" s="106">
        <v>2099.5303808635063</v>
      </c>
      <c r="F228" s="106">
        <v>2099.5303808635081</v>
      </c>
      <c r="I228" s="63">
        <v>4618.9668378997139</v>
      </c>
      <c r="J228" s="63">
        <v>4901.6187718177243</v>
      </c>
      <c r="K228" s="63">
        <v>4192.7437255838595</v>
      </c>
      <c r="L228" s="63">
        <v>4199.0607617270125</v>
      </c>
      <c r="M228" s="63">
        <v>4199.0607617270161</v>
      </c>
    </row>
    <row r="229" spans="1:13" x14ac:dyDescent="0.25">
      <c r="A229" s="104">
        <v>49096</v>
      </c>
      <c r="B229" s="106">
        <v>2111.3631853596603</v>
      </c>
      <c r="C229" s="106">
        <v>2464.6219739929043</v>
      </c>
      <c r="D229" s="106">
        <v>2108.1868661039812</v>
      </c>
      <c r="E229" s="106">
        <v>2111.3631853596603</v>
      </c>
      <c r="F229" s="106">
        <v>2111.3631853596621</v>
      </c>
      <c r="I229" s="63">
        <v>4644.9990077912535</v>
      </c>
      <c r="J229" s="63">
        <v>4929.2439479858085</v>
      </c>
      <c r="K229" s="63">
        <v>4216.3737322079623</v>
      </c>
      <c r="L229" s="63">
        <v>4222.7263707193206</v>
      </c>
      <c r="M229" s="63">
        <v>4222.7263707193242</v>
      </c>
    </row>
    <row r="230" spans="1:13" x14ac:dyDescent="0.25">
      <c r="A230" s="104">
        <v>49126</v>
      </c>
      <c r="B230" s="106">
        <v>2123.2626787037207</v>
      </c>
      <c r="C230" s="106">
        <v>2478.5124088449061</v>
      </c>
      <c r="D230" s="106">
        <v>2120.0684579377266</v>
      </c>
      <c r="E230" s="106">
        <v>2123.2626787037207</v>
      </c>
      <c r="F230" s="106">
        <v>2123.2626787037225</v>
      </c>
      <c r="I230" s="63">
        <v>4671.1778931481858</v>
      </c>
      <c r="J230" s="63">
        <v>4957.0248176898122</v>
      </c>
      <c r="K230" s="63">
        <v>4240.1369158754533</v>
      </c>
      <c r="L230" s="63">
        <v>4246.5253574074413</v>
      </c>
      <c r="M230" s="63">
        <v>4246.525357407445</v>
      </c>
    </row>
    <row r="231" spans="1:13" x14ac:dyDescent="0.25">
      <c r="A231" s="104">
        <v>49157</v>
      </c>
      <c r="B231" s="106">
        <v>2135.2292367493101</v>
      </c>
      <c r="C231" s="106">
        <v>2492.481129203738</v>
      </c>
      <c r="D231" s="106">
        <v>2132.0170135813569</v>
      </c>
      <c r="E231" s="106">
        <v>2135.2292367493101</v>
      </c>
      <c r="F231" s="106">
        <v>2135.2292367493119</v>
      </c>
      <c r="I231" s="63">
        <v>4697.5043208484822</v>
      </c>
      <c r="J231" s="63">
        <v>4984.9622584074759</v>
      </c>
      <c r="K231" s="63">
        <v>4264.0340271627138</v>
      </c>
      <c r="L231" s="63">
        <v>4270.4584734986202</v>
      </c>
      <c r="M231" s="63">
        <v>4270.4584734986238</v>
      </c>
    </row>
    <row r="232" spans="1:13" x14ac:dyDescent="0.25">
      <c r="A232" s="104">
        <v>49188</v>
      </c>
      <c r="B232" s="106">
        <v>2147.2632374683353</v>
      </c>
      <c r="C232" s="106">
        <v>2506.5285762809704</v>
      </c>
      <c r="D232" s="106">
        <v>2144.0329104381613</v>
      </c>
      <c r="E232" s="106">
        <v>2147.2632374683353</v>
      </c>
      <c r="F232" s="106">
        <v>2147.2632374683371</v>
      </c>
      <c r="I232" s="63">
        <v>4723.9791224303381</v>
      </c>
      <c r="J232" s="63">
        <v>5013.0571525619407</v>
      </c>
      <c r="K232" s="63">
        <v>4288.0658208763225</v>
      </c>
      <c r="L232" s="63">
        <v>4294.5264749366706</v>
      </c>
      <c r="M232" s="63">
        <v>4294.5264749366743</v>
      </c>
    </row>
    <row r="233" spans="1:13" x14ac:dyDescent="0.25">
      <c r="A233" s="104">
        <v>49218</v>
      </c>
      <c r="B233" s="106">
        <v>2159.3650609629262</v>
      </c>
      <c r="C233" s="106">
        <v>2520.6551937748109</v>
      </c>
      <c r="D233" s="106">
        <v>2156.1165280384462</v>
      </c>
      <c r="E233" s="106">
        <v>2159.3650609629262</v>
      </c>
      <c r="F233" s="106">
        <v>2159.3650609629281</v>
      </c>
      <c r="I233" s="63">
        <v>4750.603134118438</v>
      </c>
      <c r="J233" s="63">
        <v>5041.3103875496217</v>
      </c>
      <c r="K233" s="63">
        <v>4312.2330560768924</v>
      </c>
      <c r="L233" s="63">
        <v>4318.7301219258525</v>
      </c>
      <c r="M233" s="63">
        <v>4318.7301219258561</v>
      </c>
    </row>
    <row r="234" spans="1:13" x14ac:dyDescent="0.25">
      <c r="A234" s="104">
        <v>49249</v>
      </c>
      <c r="B234" s="106">
        <v>2171.5350894774415</v>
      </c>
      <c r="C234" s="106">
        <v>2534.8614278841196</v>
      </c>
      <c r="D234" s="106">
        <v>2168.268248051525</v>
      </c>
      <c r="E234" s="106">
        <v>2171.5350894774415</v>
      </c>
      <c r="F234" s="106">
        <v>2171.5350894774433</v>
      </c>
      <c r="I234" s="63">
        <v>4777.3771968503715</v>
      </c>
      <c r="J234" s="63">
        <v>5069.7228557682392</v>
      </c>
      <c r="K234" s="63">
        <v>4336.53649610305</v>
      </c>
      <c r="L234" s="63">
        <v>4343.070178954883</v>
      </c>
      <c r="M234" s="63">
        <v>4343.0701789548866</v>
      </c>
    </row>
    <row r="235" spans="1:13" x14ac:dyDescent="0.25">
      <c r="A235" s="104">
        <v>49279</v>
      </c>
      <c r="B235" s="106">
        <v>2183.7737074105416</v>
      </c>
      <c r="C235" s="106">
        <v>2549.1477273225009</v>
      </c>
      <c r="D235" s="106">
        <v>2180.4884542977716</v>
      </c>
      <c r="E235" s="106">
        <v>2183.7737074105416</v>
      </c>
      <c r="F235" s="106">
        <v>2183.7737074105439</v>
      </c>
      <c r="I235" s="63">
        <v>4804.3021563031916</v>
      </c>
      <c r="J235" s="63">
        <v>5098.2954546450019</v>
      </c>
      <c r="K235" s="63">
        <v>4360.9769085955431</v>
      </c>
      <c r="L235" s="63">
        <v>4367.5474148210833</v>
      </c>
      <c r="M235" s="63">
        <v>4367.5474148210878</v>
      </c>
    </row>
    <row r="236" spans="1:13" x14ac:dyDescent="0.25">
      <c r="A236" s="104">
        <v>49310</v>
      </c>
      <c r="B236" s="106">
        <v>2189.6209899557898</v>
      </c>
      <c r="C236" s="106">
        <v>2555.9733370276872</v>
      </c>
      <c r="D236" s="106">
        <v>2186.3269402341416</v>
      </c>
      <c r="E236" s="106">
        <v>2189.6209899557898</v>
      </c>
      <c r="F236" s="106">
        <v>2189.6209899557921</v>
      </c>
      <c r="I236" s="63">
        <v>4817.1661779027381</v>
      </c>
      <c r="J236" s="63">
        <v>5111.9466740553744</v>
      </c>
      <c r="K236" s="63">
        <v>4372.6538804682832</v>
      </c>
      <c r="L236" s="63">
        <v>4379.2419799115796</v>
      </c>
      <c r="M236" s="63">
        <v>4379.2419799115842</v>
      </c>
    </row>
    <row r="237" spans="1:13" x14ac:dyDescent="0.25">
      <c r="A237" s="104">
        <v>49341</v>
      </c>
      <c r="B237" s="106">
        <v>2195.4839292117349</v>
      </c>
      <c r="C237" s="106">
        <v>2562.8172230168834</v>
      </c>
      <c r="D237" s="106">
        <v>2192.1810593273676</v>
      </c>
      <c r="E237" s="106">
        <v>2195.4839292117349</v>
      </c>
      <c r="F237" s="106">
        <v>2195.4839292117372</v>
      </c>
      <c r="I237" s="63">
        <v>4830.0646442658172</v>
      </c>
      <c r="J237" s="63">
        <v>5125.6344460337668</v>
      </c>
      <c r="K237" s="63">
        <v>4384.3621186547352</v>
      </c>
      <c r="L237" s="63">
        <v>4390.9678584234698</v>
      </c>
      <c r="M237" s="63">
        <v>4390.9678584234744</v>
      </c>
    </row>
    <row r="238" spans="1:13" x14ac:dyDescent="0.25">
      <c r="A238" s="104">
        <v>49369</v>
      </c>
      <c r="B238" s="106">
        <v>2201.3625671008572</v>
      </c>
      <c r="C238" s="106">
        <v>2569.6794342267517</v>
      </c>
      <c r="D238" s="106">
        <v>2198.0508534368628</v>
      </c>
      <c r="E238" s="106">
        <v>2201.3625671008572</v>
      </c>
      <c r="F238" s="106">
        <v>2201.3625671008595</v>
      </c>
      <c r="I238" s="63">
        <v>4842.9976476218862</v>
      </c>
      <c r="J238" s="63">
        <v>5139.3588684535034</v>
      </c>
      <c r="K238" s="63">
        <v>4396.1017068737256</v>
      </c>
      <c r="L238" s="63">
        <v>4402.7251342017144</v>
      </c>
      <c r="M238" s="63">
        <v>4402.7251342017189</v>
      </c>
    </row>
    <row r="239" spans="1:13" x14ac:dyDescent="0.25">
      <c r="A239" s="104">
        <v>49400</v>
      </c>
      <c r="B239" s="106">
        <v>2207.2569456578894</v>
      </c>
      <c r="C239" s="106">
        <v>2576.5600197249878</v>
      </c>
      <c r="D239" s="106">
        <v>2203.9363645341227</v>
      </c>
      <c r="E239" s="106">
        <v>2207.2569456578894</v>
      </c>
      <c r="F239" s="106">
        <v>2207.2569456578917</v>
      </c>
      <c r="I239" s="63">
        <v>4855.9652804473571</v>
      </c>
      <c r="J239" s="63">
        <v>5153.1200394499756</v>
      </c>
      <c r="K239" s="63">
        <v>4407.8727290682455</v>
      </c>
      <c r="L239" s="63">
        <v>4414.5138913157789</v>
      </c>
      <c r="M239" s="63">
        <v>4414.5138913157834</v>
      </c>
    </row>
    <row r="240" spans="1:13" x14ac:dyDescent="0.25">
      <c r="A240" s="104">
        <v>49430</v>
      </c>
      <c r="B240" s="106">
        <v>2213.1671070301168</v>
      </c>
      <c r="C240" s="106">
        <v>2583.4590287106703</v>
      </c>
      <c r="D240" s="106">
        <v>2209.8376347030267</v>
      </c>
      <c r="E240" s="106">
        <v>2213.1671070301168</v>
      </c>
      <c r="F240" s="106">
        <v>2213.167107030119</v>
      </c>
      <c r="I240" s="63">
        <v>4868.967635466257</v>
      </c>
      <c r="J240" s="63">
        <v>5166.9180574213406</v>
      </c>
      <c r="K240" s="63">
        <v>4419.6752694060533</v>
      </c>
      <c r="L240" s="63">
        <v>4426.3342140602335</v>
      </c>
      <c r="M240" s="63">
        <v>4426.3342140602381</v>
      </c>
    </row>
    <row r="241" spans="1:13" x14ac:dyDescent="0.25">
      <c r="A241" s="104">
        <v>49461</v>
      </c>
      <c r="B241" s="106">
        <v>2219.0930934776779</v>
      </c>
      <c r="C241" s="106">
        <v>2590.3765105146144</v>
      </c>
      <c r="D241" s="106">
        <v>2215.7547061401374</v>
      </c>
      <c r="E241" s="106">
        <v>2219.0930934776779</v>
      </c>
      <c r="F241" s="106">
        <v>2219.0930934776802</v>
      </c>
      <c r="I241" s="63">
        <v>4882.0048056508922</v>
      </c>
      <c r="J241" s="63">
        <v>5180.7530210292289</v>
      </c>
      <c r="K241" s="63">
        <v>4431.5094122802748</v>
      </c>
      <c r="L241" s="63">
        <v>4438.1861869553559</v>
      </c>
      <c r="M241" s="63">
        <v>4438.1861869553604</v>
      </c>
    </row>
    <row r="242" spans="1:13" x14ac:dyDescent="0.25">
      <c r="A242" s="104">
        <v>49491</v>
      </c>
      <c r="B242" s="106">
        <v>2225.0349473738675</v>
      </c>
      <c r="C242" s="106">
        <v>2597.3125145997237</v>
      </c>
      <c r="D242" s="106">
        <v>2221.6876211550034</v>
      </c>
      <c r="E242" s="106">
        <v>2225.0349473738675</v>
      </c>
      <c r="F242" s="106">
        <v>2225.0349473738697</v>
      </c>
      <c r="I242" s="63">
        <v>4895.0768842225089</v>
      </c>
      <c r="J242" s="63">
        <v>5194.6250291994475</v>
      </c>
      <c r="K242" s="63">
        <v>4443.3752423100068</v>
      </c>
      <c r="L242" s="63">
        <v>4450.0698947477349</v>
      </c>
      <c r="M242" s="63">
        <v>4450.0698947477395</v>
      </c>
    </row>
    <row r="243" spans="1:13" x14ac:dyDescent="0.25">
      <c r="A243" s="104">
        <v>49522</v>
      </c>
      <c r="B243" s="106">
        <v>2230.9927112054388</v>
      </c>
      <c r="C243" s="106">
        <v>2604.2670905613431</v>
      </c>
      <c r="D243" s="106">
        <v>2227.6364221704612</v>
      </c>
      <c r="E243" s="106">
        <v>2230.9927112054388</v>
      </c>
      <c r="F243" s="106">
        <v>2230.9927112054411</v>
      </c>
      <c r="I243" s="63">
        <v>4908.1839646519657</v>
      </c>
      <c r="J243" s="63">
        <v>5208.5341811226863</v>
      </c>
      <c r="K243" s="63">
        <v>4455.2728443409223</v>
      </c>
      <c r="L243" s="63">
        <v>4461.9854224108776</v>
      </c>
      <c r="M243" s="63">
        <v>4461.9854224108822</v>
      </c>
    </row>
    <row r="244" spans="1:13" x14ac:dyDescent="0.25">
      <c r="A244" s="104">
        <v>49553</v>
      </c>
      <c r="B244" s="106">
        <v>2236.9664275729083</v>
      </c>
      <c r="C244" s="106">
        <v>2611.2402881276153</v>
      </c>
      <c r="D244" s="106">
        <v>2233.6011517229394</v>
      </c>
      <c r="E244" s="106">
        <v>2236.9664275729083</v>
      </c>
      <c r="F244" s="106">
        <v>2236.9664275729106</v>
      </c>
      <c r="I244" s="63">
        <v>4921.3261406603988</v>
      </c>
      <c r="J244" s="63">
        <v>5222.4805762552305</v>
      </c>
      <c r="K244" s="63">
        <v>4467.2023034458789</v>
      </c>
      <c r="L244" s="63">
        <v>4473.9328551458166</v>
      </c>
      <c r="M244" s="63">
        <v>4473.9328551458211</v>
      </c>
    </row>
    <row r="245" spans="1:13" x14ac:dyDescent="0.25">
      <c r="A245" s="104">
        <v>49583</v>
      </c>
      <c r="B245" s="106">
        <v>2242.9561391908596</v>
      </c>
      <c r="C245" s="106">
        <v>2618.2321571598345</v>
      </c>
      <c r="D245" s="106">
        <v>2239.5818524627625</v>
      </c>
      <c r="E245" s="106">
        <v>2242.9561391908596</v>
      </c>
      <c r="F245" s="106">
        <v>2242.9561391908619</v>
      </c>
      <c r="I245" s="63">
        <v>4934.5035062198913</v>
      </c>
      <c r="J245" s="63">
        <v>5236.464314319669</v>
      </c>
      <c r="K245" s="63">
        <v>4479.1637049255251</v>
      </c>
      <c r="L245" s="63">
        <v>4485.9122783817193</v>
      </c>
      <c r="M245" s="63">
        <v>4485.9122783817238</v>
      </c>
    </row>
    <row r="246" spans="1:13" x14ac:dyDescent="0.25">
      <c r="A246" s="104">
        <v>49614</v>
      </c>
      <c r="B246" s="106">
        <v>2248.9618888882492</v>
      </c>
      <c r="C246" s="106">
        <v>2625.2427476528037</v>
      </c>
      <c r="D246" s="106">
        <v>2245.578567154455</v>
      </c>
      <c r="E246" s="106">
        <v>2248.9618888882492</v>
      </c>
      <c r="F246" s="106">
        <v>2248.9618888882515</v>
      </c>
      <c r="I246" s="63">
        <v>4947.7161555541488</v>
      </c>
      <c r="J246" s="63">
        <v>5250.4854953056074</v>
      </c>
      <c r="K246" s="63">
        <v>4491.1571343089099</v>
      </c>
      <c r="L246" s="63">
        <v>4497.9237777764984</v>
      </c>
      <c r="M246" s="63">
        <v>4497.9237777765029</v>
      </c>
    </row>
    <row r="247" spans="1:13" x14ac:dyDescent="0.25">
      <c r="A247" s="104">
        <v>49644</v>
      </c>
      <c r="B247" s="106">
        <v>2254.9837196087124</v>
      </c>
      <c r="C247" s="106">
        <v>2632.2721097351928</v>
      </c>
      <c r="D247" s="106">
        <v>2251.591338677048</v>
      </c>
      <c r="E247" s="106">
        <v>2254.9837196087124</v>
      </c>
      <c r="F247" s="106">
        <v>2254.9837196087146</v>
      </c>
      <c r="I247" s="63">
        <v>4960.9641831391673</v>
      </c>
      <c r="J247" s="63">
        <v>5264.5442194703855</v>
      </c>
      <c r="K247" s="63">
        <v>4503.1826773540961</v>
      </c>
      <c r="L247" s="63">
        <v>4509.9674392174247</v>
      </c>
      <c r="M247" s="63">
        <v>4509.9674392174293</v>
      </c>
    </row>
    <row r="248" spans="1:13" x14ac:dyDescent="0.25">
      <c r="A248" s="104">
        <v>49675</v>
      </c>
      <c r="B248" s="106">
        <v>2261.0216744108711</v>
      </c>
      <c r="C248" s="106">
        <v>2639.3202936698963</v>
      </c>
      <c r="D248" s="106">
        <v>2257.6202100243868</v>
      </c>
      <c r="E248" s="106">
        <v>2261.0216744108711</v>
      </c>
      <c r="F248" s="106">
        <v>2261.0216744108734</v>
      </c>
      <c r="I248" s="63">
        <v>4974.2476837039167</v>
      </c>
      <c r="J248" s="63">
        <v>5278.6405873397925</v>
      </c>
      <c r="K248" s="63">
        <v>4515.2404200487736</v>
      </c>
      <c r="L248" s="63">
        <v>4522.0433488217423</v>
      </c>
      <c r="M248" s="63">
        <v>4522.0433488217468</v>
      </c>
    </row>
    <row r="249" spans="1:13" x14ac:dyDescent="0.25">
      <c r="A249" s="104">
        <v>49706</v>
      </c>
      <c r="B249" s="106">
        <v>2267.0757964686404</v>
      </c>
      <c r="C249" s="106">
        <v>2646.3873498543926</v>
      </c>
      <c r="D249" s="106">
        <v>2263.6652243054355</v>
      </c>
      <c r="E249" s="106">
        <v>2267.0757964686404</v>
      </c>
      <c r="F249" s="106">
        <v>2267.0757964686427</v>
      </c>
      <c r="I249" s="63">
        <v>4987.5667522310096</v>
      </c>
      <c r="J249" s="63">
        <v>5292.7746997087852</v>
      </c>
      <c r="K249" s="63">
        <v>4527.3304486108709</v>
      </c>
      <c r="L249" s="63">
        <v>4534.1515929372808</v>
      </c>
      <c r="M249" s="63">
        <v>4534.1515929372854</v>
      </c>
    </row>
    <row r="250" spans="1:13" x14ac:dyDescent="0.25">
      <c r="A250" s="104">
        <v>49735</v>
      </c>
      <c r="B250" s="106">
        <v>2273.1461290715388</v>
      </c>
      <c r="C250" s="106">
        <v>2653.4733288211046</v>
      </c>
      <c r="D250" s="106">
        <v>2269.7264247445883</v>
      </c>
      <c r="E250" s="106">
        <v>2273.1461290715388</v>
      </c>
      <c r="F250" s="106">
        <v>2273.1461290715411</v>
      </c>
      <c r="I250" s="63">
        <v>5000.921483957386</v>
      </c>
      <c r="J250" s="63">
        <v>5306.9466576422092</v>
      </c>
      <c r="K250" s="63">
        <v>4539.4528494891765</v>
      </c>
      <c r="L250" s="63">
        <v>4546.2922581430776</v>
      </c>
      <c r="M250" s="63">
        <v>4546.2922581430821</v>
      </c>
    </row>
    <row r="251" spans="1:13" x14ac:dyDescent="0.25">
      <c r="A251" s="104">
        <v>49766</v>
      </c>
      <c r="B251" s="106">
        <v>2279.2327156249962</v>
      </c>
      <c r="C251" s="106">
        <v>2660.5782812377611</v>
      </c>
      <c r="D251" s="106">
        <v>2275.8038546819766</v>
      </c>
      <c r="E251" s="106">
        <v>2279.2327156249962</v>
      </c>
      <c r="F251" s="106">
        <v>2279.2327156249985</v>
      </c>
      <c r="I251" s="63">
        <v>5014.3119743749921</v>
      </c>
      <c r="J251" s="63">
        <v>5321.1565624755222</v>
      </c>
      <c r="K251" s="63">
        <v>4551.6077093639533</v>
      </c>
      <c r="L251" s="63">
        <v>4558.4654312499924</v>
      </c>
      <c r="M251" s="63">
        <v>4558.465431249997</v>
      </c>
    </row>
    <row r="252" spans="1:13" x14ac:dyDescent="0.25">
      <c r="A252" s="104">
        <v>49796</v>
      </c>
      <c r="B252" s="106">
        <v>2285.3355996506657</v>
      </c>
      <c r="C252" s="106">
        <v>2667.7022579077593</v>
      </c>
      <c r="D252" s="106">
        <v>2281.8975575737795</v>
      </c>
      <c r="E252" s="106">
        <v>2285.3355996506657</v>
      </c>
      <c r="F252" s="106">
        <v>2285.335599650668</v>
      </c>
      <c r="I252" s="63">
        <v>5027.7383192314646</v>
      </c>
      <c r="J252" s="63">
        <v>5335.4045158155186</v>
      </c>
      <c r="K252" s="63">
        <v>4563.795115147559</v>
      </c>
      <c r="L252" s="63">
        <v>4570.6711993013314</v>
      </c>
      <c r="M252" s="63">
        <v>4570.6711993013359</v>
      </c>
    </row>
    <row r="253" spans="1:13" x14ac:dyDescent="0.25">
      <c r="A253" s="104">
        <v>49827</v>
      </c>
      <c r="B253" s="106">
        <v>2291.4548247867342</v>
      </c>
      <c r="C253" s="106">
        <v>2674.8453097705278</v>
      </c>
      <c r="D253" s="106">
        <v>2288.0075769925352</v>
      </c>
      <c r="E253" s="106">
        <v>2291.4548247867342</v>
      </c>
      <c r="F253" s="106">
        <v>2291.4548247867365</v>
      </c>
      <c r="I253" s="63">
        <v>5041.200614530816</v>
      </c>
      <c r="J253" s="63">
        <v>5349.6906195410556</v>
      </c>
      <c r="K253" s="63">
        <v>4576.0151539850704</v>
      </c>
      <c r="L253" s="63">
        <v>4582.9096495734684</v>
      </c>
      <c r="M253" s="63">
        <v>4582.909649573473</v>
      </c>
    </row>
    <row r="254" spans="1:13" x14ac:dyDescent="0.25">
      <c r="A254" s="104">
        <v>49857</v>
      </c>
      <c r="B254" s="106">
        <v>2297.5904347882342</v>
      </c>
      <c r="C254" s="106">
        <v>2682.0074879018907</v>
      </c>
      <c r="D254" s="106">
        <v>2294.133956627451</v>
      </c>
      <c r="E254" s="106">
        <v>2297.5904347882342</v>
      </c>
      <c r="F254" s="106">
        <v>2297.5904347882365</v>
      </c>
      <c r="I254" s="63">
        <v>5054.6989565341155</v>
      </c>
      <c r="J254" s="63">
        <v>5364.0149758037815</v>
      </c>
      <c r="K254" s="63">
        <v>4588.2679132549019</v>
      </c>
      <c r="L254" s="63">
        <v>4595.1808695764685</v>
      </c>
      <c r="M254" s="63">
        <v>4595.180869576473</v>
      </c>
    </row>
    <row r="255" spans="1:13" x14ac:dyDescent="0.25">
      <c r="A255" s="104">
        <v>49888</v>
      </c>
      <c r="B255" s="106">
        <v>2303.7424735273567</v>
      </c>
      <c r="C255" s="106">
        <v>2689.1888435144328</v>
      </c>
      <c r="D255" s="106">
        <v>2300.2767402847171</v>
      </c>
      <c r="E255" s="106">
        <v>2303.7424735273567</v>
      </c>
      <c r="F255" s="106">
        <v>2303.7424735273589</v>
      </c>
      <c r="I255" s="63">
        <v>5068.2334417601851</v>
      </c>
      <c r="J255" s="63">
        <v>5378.3776870288657</v>
      </c>
      <c r="K255" s="63">
        <v>4600.5534805694342</v>
      </c>
      <c r="L255" s="63">
        <v>4607.4849470547133</v>
      </c>
      <c r="M255" s="63">
        <v>4607.4849470547178</v>
      </c>
    </row>
    <row r="256" spans="1:13" x14ac:dyDescent="0.25">
      <c r="A256" s="104">
        <v>49919</v>
      </c>
      <c r="B256" s="106">
        <v>2309.9109849937654</v>
      </c>
      <c r="C256" s="106">
        <v>2696.3894279578658</v>
      </c>
      <c r="D256" s="106">
        <v>2306.43597188782</v>
      </c>
      <c r="E256" s="106">
        <v>2309.9109849937654</v>
      </c>
      <c r="F256" s="106">
        <v>2309.9109849937677</v>
      </c>
      <c r="I256" s="63">
        <v>5081.8041669862841</v>
      </c>
      <c r="J256" s="63">
        <v>5392.7788559157316</v>
      </c>
      <c r="K256" s="63">
        <v>4612.8719437756399</v>
      </c>
      <c r="L256" s="63">
        <v>4619.8219699875308</v>
      </c>
      <c r="M256" s="63">
        <v>4619.8219699875353</v>
      </c>
    </row>
    <row r="257" spans="1:13" x14ac:dyDescent="0.25">
      <c r="A257" s="104">
        <v>49949</v>
      </c>
      <c r="B257" s="106">
        <v>2316.0960132949108</v>
      </c>
      <c r="C257" s="106">
        <v>2703.6092927193963</v>
      </c>
      <c r="D257" s="106">
        <v>2312.6116954778545</v>
      </c>
      <c r="E257" s="106">
        <v>2316.0960132949108</v>
      </c>
      <c r="F257" s="106">
        <v>2316.0960132949131</v>
      </c>
      <c r="I257" s="63">
        <v>5095.4112292488044</v>
      </c>
      <c r="J257" s="63">
        <v>5407.2185854387926</v>
      </c>
      <c r="K257" s="63">
        <v>4625.223390955709</v>
      </c>
      <c r="L257" s="63">
        <v>4632.1920265898216</v>
      </c>
      <c r="M257" s="63">
        <v>4632.1920265898261</v>
      </c>
    </row>
    <row r="258" spans="1:13" x14ac:dyDescent="0.25">
      <c r="A258" s="104">
        <v>49980</v>
      </c>
      <c r="B258" s="106">
        <v>2322.2976026563456</v>
      </c>
      <c r="C258" s="106">
        <v>2710.8484894240928</v>
      </c>
      <c r="D258" s="106">
        <v>2318.8039552138412</v>
      </c>
      <c r="E258" s="106">
        <v>2322.2976026563456</v>
      </c>
      <c r="F258" s="106">
        <v>2322.2976026563479</v>
      </c>
      <c r="I258" s="63">
        <v>5109.054725843961</v>
      </c>
      <c r="J258" s="63">
        <v>5421.6969788481856</v>
      </c>
      <c r="K258" s="63">
        <v>4637.6079104276823</v>
      </c>
      <c r="L258" s="63">
        <v>4644.5952053126912</v>
      </c>
      <c r="M258" s="63">
        <v>4644.5952053126957</v>
      </c>
    </row>
    <row r="259" spans="1:13" x14ac:dyDescent="0.25">
      <c r="A259" s="104">
        <v>50010</v>
      </c>
      <c r="B259" s="106">
        <v>2328.5157974220415</v>
      </c>
      <c r="C259" s="106">
        <v>2718.1070698352555</v>
      </c>
      <c r="D259" s="106">
        <v>2325.0127953730407</v>
      </c>
      <c r="E259" s="106">
        <v>2328.5157974220415</v>
      </c>
      <c r="F259" s="106">
        <v>2328.5157974220438</v>
      </c>
      <c r="I259" s="63">
        <v>5122.7347543284914</v>
      </c>
      <c r="J259" s="63">
        <v>5436.214139670511</v>
      </c>
      <c r="K259" s="63">
        <v>4650.0255907460814</v>
      </c>
      <c r="L259" s="63">
        <v>4657.031594844083</v>
      </c>
      <c r="M259" s="63">
        <v>4657.0315948440875</v>
      </c>
    </row>
    <row r="260" spans="1:13" x14ac:dyDescent="0.25">
      <c r="A260" s="104">
        <v>50041</v>
      </c>
      <c r="B260" s="106">
        <v>2334.7506420547052</v>
      </c>
      <c r="C260" s="106">
        <v>2725.3850858547862</v>
      </c>
      <c r="D260" s="106">
        <v>2331.2382603512706</v>
      </c>
      <c r="E260" s="106">
        <v>2334.7506420547052</v>
      </c>
      <c r="F260" s="106">
        <v>2334.7506420547074</v>
      </c>
      <c r="I260" s="63">
        <v>5136.4514125203514</v>
      </c>
      <c r="J260" s="63">
        <v>5450.7701717095724</v>
      </c>
      <c r="K260" s="63">
        <v>4662.4765207025412</v>
      </c>
      <c r="L260" s="63">
        <v>4669.5012841094103</v>
      </c>
      <c r="M260" s="63">
        <v>4669.5012841094149</v>
      </c>
    </row>
    <row r="261" spans="1:13" x14ac:dyDescent="0.25">
      <c r="A261" s="104">
        <v>50072</v>
      </c>
      <c r="B261" s="106">
        <v>2341.0021811360975</v>
      </c>
      <c r="C261" s="106">
        <v>2732.6825895235593</v>
      </c>
      <c r="D261" s="106">
        <v>2337.4803946632233</v>
      </c>
      <c r="E261" s="106">
        <v>2341.0021811360975</v>
      </c>
      <c r="F261" s="106">
        <v>2341.0021811360998</v>
      </c>
      <c r="I261" s="63">
        <v>5150.2047984994151</v>
      </c>
      <c r="J261" s="63">
        <v>5465.3651790471185</v>
      </c>
      <c r="K261" s="63">
        <v>4674.9607893264465</v>
      </c>
      <c r="L261" s="63">
        <v>4682.0043622721951</v>
      </c>
      <c r="M261" s="63">
        <v>4682.0043622721996</v>
      </c>
    </row>
    <row r="262" spans="1:13" x14ac:dyDescent="0.25">
      <c r="A262" s="104">
        <v>50100</v>
      </c>
      <c r="B262" s="106">
        <v>2347.2704593673511</v>
      </c>
      <c r="C262" s="106">
        <v>2739.9996330217946</v>
      </c>
      <c r="D262" s="106">
        <v>2343.7392429427832</v>
      </c>
      <c r="E262" s="106">
        <v>2347.2704593673511</v>
      </c>
      <c r="F262" s="106">
        <v>2347.2704593673534</v>
      </c>
      <c r="I262" s="63">
        <v>5163.9950106081733</v>
      </c>
      <c r="J262" s="63">
        <v>5479.9992660435892</v>
      </c>
      <c r="K262" s="63">
        <v>4687.4784858855664</v>
      </c>
      <c r="L262" s="63">
        <v>4694.5409187347022</v>
      </c>
      <c r="M262" s="63">
        <v>4694.5409187347068</v>
      </c>
    </row>
    <row r="263" spans="1:13" x14ac:dyDescent="0.25">
      <c r="A263" s="104">
        <v>50131</v>
      </c>
      <c r="B263" s="106">
        <v>2353.5555215692907</v>
      </c>
      <c r="C263" s="106">
        <v>2747.336268669429</v>
      </c>
      <c r="D263" s="106">
        <v>2350.0148499433471</v>
      </c>
      <c r="E263" s="106">
        <v>2353.5555215692907</v>
      </c>
      <c r="F263" s="106">
        <v>2353.555521569293</v>
      </c>
      <c r="I263" s="63">
        <v>5177.8221474524398</v>
      </c>
      <c r="J263" s="63">
        <v>5494.6725373388581</v>
      </c>
      <c r="K263" s="63">
        <v>4700.0296998866943</v>
      </c>
      <c r="L263" s="63">
        <v>4707.1110431385814</v>
      </c>
      <c r="M263" s="63">
        <v>4707.111043138586</v>
      </c>
    </row>
    <row r="264" spans="1:13" x14ac:dyDescent="0.25">
      <c r="A264" s="104">
        <v>50161</v>
      </c>
      <c r="B264" s="106">
        <v>2359.8574126827539</v>
      </c>
      <c r="C264" s="106">
        <v>2754.6925489264927</v>
      </c>
      <c r="D264" s="106">
        <v>2356.3072605381435</v>
      </c>
      <c r="E264" s="106">
        <v>2359.8574126827539</v>
      </c>
      <c r="F264" s="106">
        <v>2359.8574126827561</v>
      </c>
      <c r="I264" s="63">
        <v>5191.6863079020586</v>
      </c>
      <c r="J264" s="63">
        <v>5509.3850978529854</v>
      </c>
      <c r="K264" s="63">
        <v>4712.614521076287</v>
      </c>
      <c r="L264" s="63">
        <v>4719.7148253655077</v>
      </c>
      <c r="M264" s="63">
        <v>4719.7148253655123</v>
      </c>
    </row>
    <row r="265" spans="1:13" x14ac:dyDescent="0.25">
      <c r="A265" s="104">
        <v>50192</v>
      </c>
      <c r="B265" s="106">
        <v>2366.1761777689117</v>
      </c>
      <c r="C265" s="106">
        <v>2762.068526393482</v>
      </c>
      <c r="D265" s="106">
        <v>2362.6165197205542</v>
      </c>
      <c r="E265" s="106">
        <v>2366.1761777689117</v>
      </c>
      <c r="F265" s="106">
        <v>2366.1761777689139</v>
      </c>
      <c r="I265" s="63">
        <v>5205.5875910916056</v>
      </c>
      <c r="J265" s="63">
        <v>5524.137052786964</v>
      </c>
      <c r="K265" s="63">
        <v>4725.2330394411083</v>
      </c>
      <c r="L265" s="63">
        <v>4732.3523555378233</v>
      </c>
      <c r="M265" s="63">
        <v>4732.3523555378279</v>
      </c>
    </row>
    <row r="266" spans="1:13" x14ac:dyDescent="0.25">
      <c r="A266" s="104">
        <v>50222</v>
      </c>
      <c r="B266" s="106">
        <v>2372.5118620095909</v>
      </c>
      <c r="C266" s="106">
        <v>2769.4642538117369</v>
      </c>
      <c r="D266" s="106">
        <v>2368.9426726044344</v>
      </c>
      <c r="E266" s="106">
        <v>2372.5118620095909</v>
      </c>
      <c r="F266" s="106">
        <v>2372.5118620095932</v>
      </c>
      <c r="I266" s="63">
        <v>5219.5260964211002</v>
      </c>
      <c r="J266" s="63">
        <v>5538.9285076234737</v>
      </c>
      <c r="K266" s="63">
        <v>4737.8853452088688</v>
      </c>
      <c r="L266" s="63">
        <v>4745.0237240191818</v>
      </c>
      <c r="M266" s="63">
        <v>4745.0237240191864</v>
      </c>
    </row>
    <row r="267" spans="1:13" x14ac:dyDescent="0.25">
      <c r="A267" s="104">
        <v>50253</v>
      </c>
      <c r="B267" s="106">
        <v>2378.8645107075977</v>
      </c>
      <c r="C267" s="106">
        <v>2776.8797840638181</v>
      </c>
      <c r="D267" s="106">
        <v>2375.2857644244377</v>
      </c>
      <c r="E267" s="106">
        <v>2378.8645107075977</v>
      </c>
      <c r="F267" s="106">
        <v>2378.8645107075999</v>
      </c>
      <c r="I267" s="63">
        <v>5233.5019235567152</v>
      </c>
      <c r="J267" s="63">
        <v>5553.7595681276362</v>
      </c>
      <c r="K267" s="63">
        <v>4750.5715288488755</v>
      </c>
      <c r="L267" s="63">
        <v>4757.7290214151953</v>
      </c>
      <c r="M267" s="63">
        <v>4757.7290214151999</v>
      </c>
    </row>
    <row r="268" spans="1:13" x14ac:dyDescent="0.25">
      <c r="A268" s="104">
        <v>50284</v>
      </c>
      <c r="B268" s="106">
        <v>2385.2341692870414</v>
      </c>
      <c r="C268" s="106">
        <v>2784.3151701738848</v>
      </c>
      <c r="D268" s="106">
        <v>2381.6458405363373</v>
      </c>
      <c r="E268" s="106">
        <v>2385.2341692870414</v>
      </c>
      <c r="F268" s="106">
        <v>2385.2341692870436</v>
      </c>
      <c r="I268" s="63">
        <v>5247.515172431491</v>
      </c>
      <c r="J268" s="63">
        <v>5568.6303403477696</v>
      </c>
      <c r="K268" s="63">
        <v>4763.2916810726747</v>
      </c>
      <c r="L268" s="63">
        <v>4770.4683385740827</v>
      </c>
      <c r="M268" s="63">
        <v>4770.4683385740873</v>
      </c>
    </row>
    <row r="269" spans="1:13" x14ac:dyDescent="0.25">
      <c r="A269" s="104">
        <v>50314</v>
      </c>
      <c r="B269" s="106">
        <v>2391.6208832936591</v>
      </c>
      <c r="C269" s="106">
        <v>2791.7704653080741</v>
      </c>
      <c r="D269" s="106">
        <v>2388.0229464173512</v>
      </c>
      <c r="E269" s="106">
        <v>2391.6208832936591</v>
      </c>
      <c r="F269" s="106">
        <v>2391.6208832936613</v>
      </c>
      <c r="I269" s="63">
        <v>5261.5659432460507</v>
      </c>
      <c r="J269" s="63">
        <v>5583.5409306161482</v>
      </c>
      <c r="K269" s="63">
        <v>4776.0458928347025</v>
      </c>
      <c r="L269" s="63">
        <v>4783.2417665873181</v>
      </c>
      <c r="M269" s="63">
        <v>4783.2417665873227</v>
      </c>
    </row>
    <row r="270" spans="1:13" x14ac:dyDescent="0.25">
      <c r="A270" s="104">
        <v>50345</v>
      </c>
      <c r="B270" s="106">
        <v>2398.0246983951411</v>
      </c>
      <c r="C270" s="106">
        <v>2799.2457227748805</v>
      </c>
      <c r="D270" s="106">
        <v>2394.4171276664679</v>
      </c>
      <c r="E270" s="106">
        <v>2398.0246983951411</v>
      </c>
      <c r="F270" s="106">
        <v>2398.0246983951433</v>
      </c>
      <c r="I270" s="63">
        <v>5275.6543364693107</v>
      </c>
      <c r="J270" s="63">
        <v>5598.491445549761</v>
      </c>
      <c r="K270" s="63">
        <v>4788.8342553329358</v>
      </c>
      <c r="L270" s="63">
        <v>4796.0493967902821</v>
      </c>
      <c r="M270" s="63">
        <v>4796.0493967902867</v>
      </c>
    </row>
    <row r="271" spans="1:13" x14ac:dyDescent="0.25">
      <c r="A271" s="104">
        <v>50375</v>
      </c>
      <c r="B271" s="106">
        <v>2404.4456603814574</v>
      </c>
      <c r="C271" s="106">
        <v>2806.7409960255377</v>
      </c>
      <c r="D271" s="106">
        <v>2400.8284300047717</v>
      </c>
      <c r="E271" s="106">
        <v>2404.4456603814574</v>
      </c>
      <c r="F271" s="106">
        <v>2404.4456603814597</v>
      </c>
      <c r="I271" s="63">
        <v>5289.7804528392071</v>
      </c>
      <c r="J271" s="63">
        <v>5613.4819920510754</v>
      </c>
      <c r="K271" s="63">
        <v>4801.6568600095434</v>
      </c>
      <c r="L271" s="63">
        <v>4808.8913207629148</v>
      </c>
      <c r="M271" s="63">
        <v>4808.8913207629193</v>
      </c>
    </row>
    <row r="272" spans="1:13" x14ac:dyDescent="0.25">
      <c r="A272" s="104">
        <v>50406</v>
      </c>
      <c r="B272" s="106">
        <v>2410.8838151651862</v>
      </c>
      <c r="C272" s="106">
        <v>2814.2563386544011</v>
      </c>
      <c r="D272" s="106">
        <v>2407.2568992757701</v>
      </c>
      <c r="E272" s="106">
        <v>2410.8838151651862</v>
      </c>
      <c r="F272" s="106">
        <v>2410.8838151651885</v>
      </c>
      <c r="I272" s="63">
        <v>5303.9443933634102</v>
      </c>
      <c r="J272" s="63">
        <v>5628.5126773088023</v>
      </c>
      <c r="K272" s="63">
        <v>4814.5137985515403</v>
      </c>
      <c r="L272" s="63">
        <v>4821.7676303303724</v>
      </c>
      <c r="M272" s="63">
        <v>4821.767630330377</v>
      </c>
    </row>
    <row r="273" spans="1:13" x14ac:dyDescent="0.25">
      <c r="A273" s="104">
        <v>50437</v>
      </c>
      <c r="B273" s="106">
        <v>2417.3392087818411</v>
      </c>
      <c r="C273" s="106">
        <v>2821.79180439933</v>
      </c>
      <c r="D273" s="106">
        <v>2413.7025814457211</v>
      </c>
      <c r="E273" s="106">
        <v>2417.3392087818411</v>
      </c>
      <c r="F273" s="106">
        <v>2417.3392087818434</v>
      </c>
      <c r="I273" s="63">
        <v>5318.1462593200504</v>
      </c>
      <c r="J273" s="63">
        <v>5643.58360879866</v>
      </c>
      <c r="K273" s="63">
        <v>4827.4051628914422</v>
      </c>
      <c r="L273" s="63">
        <v>4834.6784175636822</v>
      </c>
      <c r="M273" s="63">
        <v>4834.6784175636867</v>
      </c>
    </row>
    <row r="274" spans="1:13" x14ac:dyDescent="0.25">
      <c r="A274" s="104">
        <v>50465</v>
      </c>
      <c r="B274" s="106">
        <v>2423.8118873902008</v>
      </c>
      <c r="C274" s="106">
        <v>2829.3474471420727</v>
      </c>
      <c r="D274" s="106">
        <v>2420.1655226039625</v>
      </c>
      <c r="E274" s="106">
        <v>2423.8118873902008</v>
      </c>
      <c r="F274" s="106">
        <v>2423.8118873902031</v>
      </c>
      <c r="I274" s="63">
        <v>5332.3861522584421</v>
      </c>
      <c r="J274" s="63">
        <v>5658.6948942841454</v>
      </c>
      <c r="K274" s="63">
        <v>4840.3310452079249</v>
      </c>
      <c r="L274" s="63">
        <v>4847.6237747804016</v>
      </c>
      <c r="M274" s="63">
        <v>4847.6237747804062</v>
      </c>
    </row>
    <row r="275" spans="1:13" x14ac:dyDescent="0.25">
      <c r="A275" s="104">
        <v>50496</v>
      </c>
      <c r="B275" s="106">
        <v>2430.3018972726386</v>
      </c>
      <c r="C275" s="106">
        <v>2836.9233209086519</v>
      </c>
      <c r="D275" s="106">
        <v>2426.6457689632402</v>
      </c>
      <c r="E275" s="106">
        <v>2430.3018972726386</v>
      </c>
      <c r="F275" s="106">
        <v>2430.3018972726409</v>
      </c>
      <c r="I275" s="63">
        <v>5346.6641739998049</v>
      </c>
      <c r="J275" s="63">
        <v>5673.8466418173039</v>
      </c>
      <c r="K275" s="63">
        <v>4853.2915379264805</v>
      </c>
      <c r="L275" s="63">
        <v>4860.6037945452772</v>
      </c>
      <c r="M275" s="63">
        <v>4860.6037945452817</v>
      </c>
    </row>
    <row r="276" spans="1:13" x14ac:dyDescent="0.25">
      <c r="A276" s="104">
        <v>50526</v>
      </c>
      <c r="B276" s="106">
        <v>2436.809284835454</v>
      </c>
      <c r="C276" s="106">
        <v>2844.5194798697503</v>
      </c>
      <c r="D276" s="106">
        <v>2433.1433668600412</v>
      </c>
      <c r="E276" s="106">
        <v>2436.809284835454</v>
      </c>
      <c r="F276" s="106">
        <v>2436.8092848354563</v>
      </c>
      <c r="I276" s="63">
        <v>5360.9804266379997</v>
      </c>
      <c r="J276" s="63">
        <v>5689.0389597395006</v>
      </c>
      <c r="K276" s="63">
        <v>4866.2867337200823</v>
      </c>
      <c r="L276" s="63">
        <v>4873.6185696709081</v>
      </c>
      <c r="M276" s="63">
        <v>4873.6185696709126</v>
      </c>
    </row>
    <row r="277" spans="1:13" x14ac:dyDescent="0.25">
      <c r="A277" s="104">
        <v>50557</v>
      </c>
      <c r="B277" s="106">
        <v>2443.3340966092037</v>
      </c>
      <c r="C277" s="106">
        <v>2852.1359783410981</v>
      </c>
      <c r="D277" s="106">
        <v>2439.6583627549217</v>
      </c>
      <c r="E277" s="106">
        <v>2443.3340966092037</v>
      </c>
      <c r="F277" s="106">
        <v>2443.334096609206</v>
      </c>
      <c r="I277" s="63">
        <v>5375.3350125402485</v>
      </c>
      <c r="J277" s="63">
        <v>5704.2719566821961</v>
      </c>
      <c r="K277" s="63">
        <v>4879.3167255098433</v>
      </c>
      <c r="L277" s="63">
        <v>4886.6681932184074</v>
      </c>
      <c r="M277" s="63">
        <v>4886.6681932184119</v>
      </c>
    </row>
    <row r="278" spans="1:13" x14ac:dyDescent="0.25">
      <c r="A278" s="104">
        <v>50587</v>
      </c>
      <c r="B278" s="106">
        <v>2449.8763792490354</v>
      </c>
      <c r="C278" s="106">
        <v>2859.7728707838614</v>
      </c>
      <c r="D278" s="106">
        <v>2446.1908032328415</v>
      </c>
      <c r="E278" s="106">
        <v>2449.8763792490354</v>
      </c>
      <c r="F278" s="106">
        <v>2449.8763792490377</v>
      </c>
      <c r="I278" s="63">
        <v>5389.7280343478778</v>
      </c>
      <c r="J278" s="63">
        <v>5719.5457415677229</v>
      </c>
      <c r="K278" s="63">
        <v>4892.381606465683</v>
      </c>
      <c r="L278" s="63">
        <v>4899.7527584980708</v>
      </c>
      <c r="M278" s="63">
        <v>4899.7527584980753</v>
      </c>
    </row>
    <row r="279" spans="1:13" x14ac:dyDescent="0.25">
      <c r="A279" s="104">
        <v>50618</v>
      </c>
      <c r="B279" s="106">
        <v>2456.436179535021</v>
      </c>
      <c r="C279" s="106">
        <v>2867.4302118050323</v>
      </c>
      <c r="D279" s="106">
        <v>2452.7407350034969</v>
      </c>
      <c r="E279" s="106">
        <v>2456.436179535021</v>
      </c>
      <c r="F279" s="106">
        <v>2456.4361795350233</v>
      </c>
      <c r="I279" s="63">
        <v>5404.1595949770463</v>
      </c>
      <c r="J279" s="63">
        <v>5734.8604236100646</v>
      </c>
      <c r="K279" s="63">
        <v>4905.4814700069937</v>
      </c>
      <c r="L279" s="63">
        <v>4912.872359070042</v>
      </c>
      <c r="M279" s="63">
        <v>4912.8723590700465</v>
      </c>
    </row>
    <row r="280" spans="1:13" x14ac:dyDescent="0.25">
      <c r="A280" s="104">
        <v>50649</v>
      </c>
      <c r="B280" s="106">
        <v>2463.0135443724903</v>
      </c>
      <c r="C280" s="106">
        <v>2875.1080561578187</v>
      </c>
      <c r="D280" s="106">
        <v>2459.3082049016539</v>
      </c>
      <c r="E280" s="106">
        <v>2463.0135443724903</v>
      </c>
      <c r="F280" s="106">
        <v>2463.0135443724926</v>
      </c>
      <c r="I280" s="63">
        <v>5418.6297976194792</v>
      </c>
      <c r="J280" s="63">
        <v>5750.2161123156375</v>
      </c>
      <c r="K280" s="63">
        <v>4918.6164098033078</v>
      </c>
      <c r="L280" s="63">
        <v>4926.0270887449806</v>
      </c>
      <c r="M280" s="63">
        <v>4926.0270887449851</v>
      </c>
    </row>
    <row r="281" spans="1:13" x14ac:dyDescent="0.25">
      <c r="A281" s="104">
        <v>50679</v>
      </c>
      <c r="B281" s="106">
        <v>2469.608520792367</v>
      </c>
      <c r="C281" s="106">
        <v>2882.8064587420358</v>
      </c>
      <c r="D281" s="106">
        <v>2465.8932598874835</v>
      </c>
      <c r="E281" s="106">
        <v>2469.608520792367</v>
      </c>
      <c r="F281" s="106">
        <v>2469.6085207923693</v>
      </c>
      <c r="I281" s="63">
        <v>5433.1387457432074</v>
      </c>
      <c r="J281" s="63">
        <v>5765.6129174840717</v>
      </c>
      <c r="K281" s="63">
        <v>4931.786519774967</v>
      </c>
      <c r="L281" s="63">
        <v>4939.217041584734</v>
      </c>
      <c r="M281" s="63">
        <v>4939.2170415847386</v>
      </c>
    </row>
    <row r="282" spans="1:13" x14ac:dyDescent="0.25">
      <c r="A282" s="104">
        <v>50710</v>
      </c>
      <c r="B282" s="106">
        <v>2476.2211559515058</v>
      </c>
      <c r="C282" s="106">
        <v>2890.5254746044989</v>
      </c>
      <c r="D282" s="106">
        <v>2472.4959470468975</v>
      </c>
      <c r="E282" s="106">
        <v>2476.2211559515058</v>
      </c>
      <c r="F282" s="106">
        <v>2476.2211559515081</v>
      </c>
      <c r="I282" s="63">
        <v>5447.686543093313</v>
      </c>
      <c r="J282" s="63">
        <v>5781.0509492089977</v>
      </c>
      <c r="K282" s="63">
        <v>4944.9918940937951</v>
      </c>
      <c r="L282" s="63">
        <v>4952.4423119030116</v>
      </c>
      <c r="M282" s="63">
        <v>4952.4423119030162</v>
      </c>
    </row>
    <row r="283" spans="1:13" x14ac:dyDescent="0.25">
      <c r="A283" s="104">
        <v>50740</v>
      </c>
      <c r="B283" s="106">
        <v>2482.8514971330283</v>
      </c>
      <c r="C283" s="106">
        <v>2898.2651589394168</v>
      </c>
      <c r="D283" s="106">
        <v>2479.1163135918855</v>
      </c>
      <c r="E283" s="106">
        <v>2482.8514971330283</v>
      </c>
      <c r="F283" s="106">
        <v>2482.8514971330305</v>
      </c>
      <c r="I283" s="63">
        <v>5462.2732936926623</v>
      </c>
      <c r="J283" s="63">
        <v>5796.5303178788336</v>
      </c>
      <c r="K283" s="63">
        <v>4958.232627183771</v>
      </c>
      <c r="L283" s="63">
        <v>4965.7029942660565</v>
      </c>
      <c r="M283" s="63">
        <v>4965.7029942660611</v>
      </c>
    </row>
    <row r="284" spans="1:13" x14ac:dyDescent="0.25">
      <c r="A284" s="104">
        <v>50771</v>
      </c>
      <c r="B284" s="106">
        <v>2489.4995917466613</v>
      </c>
      <c r="C284" s="106">
        <v>2906.0255670887864</v>
      </c>
      <c r="D284" s="106">
        <v>2485.7544068608513</v>
      </c>
      <c r="E284" s="106">
        <v>2489.4995917466613</v>
      </c>
      <c r="F284" s="106">
        <v>2489.4995917466636</v>
      </c>
      <c r="I284" s="63">
        <v>5476.899101842655</v>
      </c>
      <c r="J284" s="63">
        <v>5812.0511341775727</v>
      </c>
      <c r="K284" s="63">
        <v>4971.5088137217026</v>
      </c>
      <c r="L284" s="63">
        <v>4978.9991834933226</v>
      </c>
      <c r="M284" s="63">
        <v>4978.9991834933271</v>
      </c>
    </row>
    <row r="285" spans="1:13" x14ac:dyDescent="0.25">
      <c r="A285" s="104">
        <v>50802</v>
      </c>
      <c r="B285" s="106">
        <v>2496.1654873290768</v>
      </c>
      <c r="C285" s="106">
        <v>2913.8067545427889</v>
      </c>
      <c r="D285" s="106">
        <v>2492.4102743189528</v>
      </c>
      <c r="E285" s="106">
        <v>2496.1654873290768</v>
      </c>
      <c r="F285" s="106">
        <v>2496.165487329079</v>
      </c>
      <c r="I285" s="63">
        <v>5491.5640721239697</v>
      </c>
      <c r="J285" s="63">
        <v>5827.6135090855778</v>
      </c>
      <c r="K285" s="63">
        <v>4984.8205486379056</v>
      </c>
      <c r="L285" s="63">
        <v>4992.3309746581535</v>
      </c>
      <c r="M285" s="63">
        <v>4992.3309746581581</v>
      </c>
    </row>
    <row r="286" spans="1:13" x14ac:dyDescent="0.25">
      <c r="A286" s="104">
        <v>50830</v>
      </c>
      <c r="B286" s="106">
        <v>2502.8492315442309</v>
      </c>
      <c r="C286" s="106">
        <v>2921.6087769401865</v>
      </c>
      <c r="D286" s="106">
        <v>2499.0839635584412</v>
      </c>
      <c r="E286" s="106">
        <v>2502.8492315442309</v>
      </c>
      <c r="F286" s="106">
        <v>2502.8492315442331</v>
      </c>
      <c r="I286" s="63">
        <v>5506.2683093973083</v>
      </c>
      <c r="J286" s="63">
        <v>5843.2175538803731</v>
      </c>
      <c r="K286" s="63">
        <v>4998.1679271168823</v>
      </c>
      <c r="L286" s="63">
        <v>5005.6984630884617</v>
      </c>
      <c r="M286" s="63">
        <v>5005.6984630884663</v>
      </c>
    </row>
    <row r="287" spans="1:13" x14ac:dyDescent="0.25">
      <c r="A287" s="104">
        <v>50861</v>
      </c>
      <c r="B287" s="106">
        <v>2509.5508721837045</v>
      </c>
      <c r="C287" s="106">
        <v>2929.4316900687195</v>
      </c>
      <c r="D287" s="106">
        <v>2505.7755222989999</v>
      </c>
      <c r="E287" s="106">
        <v>2509.5508721837045</v>
      </c>
      <c r="F287" s="106">
        <v>2509.5508721837068</v>
      </c>
      <c r="I287" s="63">
        <v>5521.0119188041508</v>
      </c>
      <c r="J287" s="63">
        <v>5858.863380137439</v>
      </c>
      <c r="K287" s="63">
        <v>5011.5510445979999</v>
      </c>
      <c r="L287" s="63">
        <v>5019.1017443674091</v>
      </c>
      <c r="M287" s="63">
        <v>5019.1017443674136</v>
      </c>
    </row>
    <row r="288" spans="1:13" x14ac:dyDescent="0.25">
      <c r="A288" s="104">
        <v>50891</v>
      </c>
      <c r="B288" s="106">
        <v>2516.2704571670465</v>
      </c>
      <c r="C288" s="106">
        <v>2937.2755498655056</v>
      </c>
      <c r="D288" s="106">
        <v>2512.4849983880877</v>
      </c>
      <c r="E288" s="106">
        <v>2516.2704571670465</v>
      </c>
      <c r="F288" s="106">
        <v>2516.2704571670488</v>
      </c>
      <c r="I288" s="63">
        <v>5535.7950057675025</v>
      </c>
      <c r="J288" s="63">
        <v>5874.5510997310112</v>
      </c>
      <c r="K288" s="63">
        <v>5024.9699967761753</v>
      </c>
      <c r="L288" s="63">
        <v>5032.540914334093</v>
      </c>
      <c r="M288" s="63">
        <v>5032.5409143340976</v>
      </c>
    </row>
    <row r="289" spans="1:13" x14ac:dyDescent="0.25">
      <c r="A289" s="104">
        <v>50922</v>
      </c>
      <c r="B289" s="106">
        <v>2523.0080345421143</v>
      </c>
      <c r="C289" s="106">
        <v>2945.1404124174405</v>
      </c>
      <c r="D289" s="106">
        <v>2519.2124398012793</v>
      </c>
      <c r="E289" s="106">
        <v>2523.0080345421143</v>
      </c>
      <c r="F289" s="106">
        <v>2523.0080345421165</v>
      </c>
      <c r="I289" s="63">
        <v>5550.617675992652</v>
      </c>
      <c r="J289" s="63">
        <v>5890.2808248348811</v>
      </c>
      <c r="K289" s="63">
        <v>5038.4248796025586</v>
      </c>
      <c r="L289" s="63">
        <v>5046.0160690842285</v>
      </c>
      <c r="M289" s="63">
        <v>5046.0160690842331</v>
      </c>
    </row>
    <row r="290" spans="1:13" x14ac:dyDescent="0.25">
      <c r="A290" s="104">
        <v>50952</v>
      </c>
      <c r="B290" s="106">
        <v>2529.7636524854188</v>
      </c>
      <c r="C290" s="106">
        <v>2953.0263339615981</v>
      </c>
      <c r="D290" s="106">
        <v>2525.9578946426095</v>
      </c>
      <c r="E290" s="106">
        <v>2529.7636524854188</v>
      </c>
      <c r="F290" s="106">
        <v>2529.7636524854211</v>
      </c>
      <c r="I290" s="63">
        <v>5565.4800354679219</v>
      </c>
      <c r="J290" s="63">
        <v>5906.0526679231962</v>
      </c>
      <c r="K290" s="63">
        <v>5051.915789285219</v>
      </c>
      <c r="L290" s="63">
        <v>5059.5273049708376</v>
      </c>
      <c r="M290" s="63">
        <v>5059.5273049708421</v>
      </c>
    </row>
    <row r="291" spans="1:13" x14ac:dyDescent="0.25">
      <c r="A291" s="104">
        <v>50983</v>
      </c>
      <c r="B291" s="106">
        <v>2536.5373593024688</v>
      </c>
      <c r="C291" s="106">
        <v>2960.9333708856334</v>
      </c>
      <c r="D291" s="106">
        <v>2532.7214111449171</v>
      </c>
      <c r="E291" s="106">
        <v>2536.5373593024688</v>
      </c>
      <c r="F291" s="106">
        <v>2536.5373593024715</v>
      </c>
      <c r="I291" s="63">
        <v>5580.3821904654314</v>
      </c>
      <c r="J291" s="63">
        <v>5921.8667417712668</v>
      </c>
      <c r="K291" s="63">
        <v>5065.4428222898341</v>
      </c>
      <c r="L291" s="63">
        <v>5073.0747186049375</v>
      </c>
      <c r="M291" s="63">
        <v>5073.074718604943</v>
      </c>
    </row>
    <row r="292" spans="1:13" x14ac:dyDescent="0.25">
      <c r="A292" s="104">
        <v>51014</v>
      </c>
      <c r="B292" s="106">
        <v>2543.3292034281162</v>
      </c>
      <c r="C292" s="106">
        <v>2968.8615797281846</v>
      </c>
      <c r="D292" s="106">
        <v>2539.503037670188</v>
      </c>
      <c r="E292" s="106">
        <v>2543.3292034281162</v>
      </c>
      <c r="F292" s="106">
        <v>2543.3292034281189</v>
      </c>
      <c r="I292" s="63">
        <v>5595.3242475418565</v>
      </c>
      <c r="J292" s="63">
        <v>5937.7231594563691</v>
      </c>
      <c r="K292" s="63">
        <v>5079.0060753403759</v>
      </c>
      <c r="L292" s="63">
        <v>5086.6584068562324</v>
      </c>
      <c r="M292" s="63">
        <v>5086.6584068562379</v>
      </c>
    </row>
    <row r="293" spans="1:13" x14ac:dyDescent="0.25">
      <c r="A293" s="104">
        <v>51044</v>
      </c>
      <c r="B293" s="106">
        <v>2550.1392334269021</v>
      </c>
      <c r="C293" s="106">
        <v>2976.8110171792782</v>
      </c>
      <c r="D293" s="106">
        <v>2546.3028227099035</v>
      </c>
      <c r="E293" s="106">
        <v>2550.1392334269021</v>
      </c>
      <c r="F293" s="106">
        <v>2550.1392334269049</v>
      </c>
      <c r="I293" s="63">
        <v>5610.3063135391849</v>
      </c>
      <c r="J293" s="63">
        <v>5953.6220343585564</v>
      </c>
      <c r="K293" s="63">
        <v>5092.6056454198069</v>
      </c>
      <c r="L293" s="63">
        <v>5100.2784668538043</v>
      </c>
      <c r="M293" s="63">
        <v>5100.2784668538097</v>
      </c>
    </row>
    <row r="294" spans="1:13" x14ac:dyDescent="0.25">
      <c r="A294" s="104">
        <v>51075</v>
      </c>
      <c r="B294" s="106">
        <v>2556.9674979934043</v>
      </c>
      <c r="C294" s="106">
        <v>2984.7817400807344</v>
      </c>
      <c r="D294" s="106">
        <v>2553.1208148853852</v>
      </c>
      <c r="E294" s="106">
        <v>2556.9674979934043</v>
      </c>
      <c r="F294" s="106">
        <v>2556.9674979934071</v>
      </c>
      <c r="I294" s="63">
        <v>5625.3284955854897</v>
      </c>
      <c r="J294" s="63">
        <v>5969.5634801614688</v>
      </c>
      <c r="K294" s="63">
        <v>5106.2416297707705</v>
      </c>
      <c r="L294" s="63">
        <v>5113.9349959868086</v>
      </c>
      <c r="M294" s="63">
        <v>5113.9349959868141</v>
      </c>
    </row>
    <row r="295" spans="1:13" x14ac:dyDescent="0.25">
      <c r="A295" s="104">
        <v>51105</v>
      </c>
      <c r="B295" s="106">
        <v>2563.8140459525853</v>
      </c>
      <c r="C295" s="106">
        <v>2992.7738054265733</v>
      </c>
      <c r="D295" s="106">
        <v>2559.9570629481445</v>
      </c>
      <c r="E295" s="106">
        <v>2563.8140459525853</v>
      </c>
      <c r="F295" s="106">
        <v>2563.814045952588</v>
      </c>
      <c r="I295" s="63">
        <v>5640.3909010956877</v>
      </c>
      <c r="J295" s="63">
        <v>5985.5476108531466</v>
      </c>
      <c r="K295" s="63">
        <v>5119.9141258962891</v>
      </c>
      <c r="L295" s="63">
        <v>5127.6280919051705</v>
      </c>
      <c r="M295" s="63">
        <v>5127.628091905176</v>
      </c>
    </row>
    <row r="296" spans="1:13" x14ac:dyDescent="0.25">
      <c r="A296" s="104">
        <v>51136</v>
      </c>
      <c r="B296" s="106">
        <v>2570.6789262601415</v>
      </c>
      <c r="C296" s="106">
        <v>3000.7872703634225</v>
      </c>
      <c r="D296" s="106">
        <v>2566.8116157802287</v>
      </c>
      <c r="E296" s="106">
        <v>2570.6789262601415</v>
      </c>
      <c r="F296" s="106">
        <v>2570.6789262601442</v>
      </c>
      <c r="I296" s="63">
        <v>5655.4936377723116</v>
      </c>
      <c r="J296" s="63">
        <v>6001.574540726845</v>
      </c>
      <c r="K296" s="63">
        <v>5133.6232315604575</v>
      </c>
      <c r="L296" s="63">
        <v>5141.3578525202829</v>
      </c>
      <c r="M296" s="63">
        <v>5141.3578525202884</v>
      </c>
    </row>
    <row r="297" spans="1:13" x14ac:dyDescent="0.25">
      <c r="A297" s="104">
        <v>51167</v>
      </c>
      <c r="B297" s="106">
        <v>2577.562188002853</v>
      </c>
      <c r="C297" s="106">
        <v>3008.8221921909253</v>
      </c>
      <c r="D297" s="106">
        <v>2573.6845223945729</v>
      </c>
      <c r="E297" s="106">
        <v>2577.562188002853</v>
      </c>
      <c r="F297" s="106">
        <v>2577.5621880028561</v>
      </c>
      <c r="I297" s="63">
        <v>5670.6368136062774</v>
      </c>
      <c r="J297" s="63">
        <v>6017.6443843818506</v>
      </c>
      <c r="K297" s="63">
        <v>5147.3690447891458</v>
      </c>
      <c r="L297" s="63">
        <v>5155.1243760057059</v>
      </c>
      <c r="M297" s="63">
        <v>5155.1243760057123</v>
      </c>
    </row>
    <row r="298" spans="1:13" x14ac:dyDescent="0.25">
      <c r="A298" s="104">
        <v>51196</v>
      </c>
      <c r="B298" s="106">
        <v>2584.463880398936</v>
      </c>
      <c r="C298" s="106">
        <v>3016.8786283621512</v>
      </c>
      <c r="D298" s="106">
        <v>2580.5758319353486</v>
      </c>
      <c r="E298" s="106">
        <v>2584.463880398936</v>
      </c>
      <c r="F298" s="106">
        <v>2584.4638803989392</v>
      </c>
      <c r="I298" s="63">
        <v>5685.8205368776598</v>
      </c>
      <c r="J298" s="63">
        <v>6033.7572567243024</v>
      </c>
      <c r="K298" s="63">
        <v>5161.1516638706971</v>
      </c>
      <c r="L298" s="63">
        <v>5168.927760797872</v>
      </c>
      <c r="M298" s="63">
        <v>5168.9277607978784</v>
      </c>
    </row>
    <row r="299" spans="1:13" x14ac:dyDescent="0.25">
      <c r="A299" s="104">
        <v>51227</v>
      </c>
      <c r="B299" s="106">
        <v>2591.3840527983925</v>
      </c>
      <c r="C299" s="106">
        <v>3024.9566364840057</v>
      </c>
      <c r="D299" s="106">
        <v>2587.4855936783169</v>
      </c>
      <c r="E299" s="106">
        <v>2591.3840527983925</v>
      </c>
      <c r="F299" s="106">
        <v>2591.3840527983957</v>
      </c>
      <c r="I299" s="63">
        <v>5701.0449161564638</v>
      </c>
      <c r="J299" s="63">
        <v>6049.9132729680114</v>
      </c>
      <c r="K299" s="63">
        <v>5174.9711873566339</v>
      </c>
      <c r="L299" s="63">
        <v>5182.7681055967851</v>
      </c>
      <c r="M299" s="63">
        <v>5182.7681055967914</v>
      </c>
    </row>
    <row r="300" spans="1:13" x14ac:dyDescent="0.25">
      <c r="A300" s="104">
        <v>51257</v>
      </c>
      <c r="B300" s="106">
        <v>2598.322754683365</v>
      </c>
      <c r="C300" s="106">
        <v>3033.0562743176438</v>
      </c>
      <c r="D300" s="106">
        <v>2594.4138570311793</v>
      </c>
      <c r="E300" s="106">
        <v>2598.322754683365</v>
      </c>
      <c r="F300" s="106">
        <v>2598.3227546833682</v>
      </c>
      <c r="I300" s="63">
        <v>5716.3100603034036</v>
      </c>
      <c r="J300" s="63">
        <v>6066.1125486352876</v>
      </c>
      <c r="K300" s="63">
        <v>5188.8277140623586</v>
      </c>
      <c r="L300" s="63">
        <v>5196.64550936673</v>
      </c>
      <c r="M300" s="63">
        <v>5196.6455093667364</v>
      </c>
    </row>
    <row r="301" spans="1:13" x14ac:dyDescent="0.25">
      <c r="A301" s="104">
        <v>51288</v>
      </c>
      <c r="B301" s="106">
        <v>2605.2800356684893</v>
      </c>
      <c r="C301" s="106">
        <v>3041.1775997788809</v>
      </c>
      <c r="D301" s="106">
        <v>2601.3606715339315</v>
      </c>
      <c r="E301" s="106">
        <v>2605.2800356684893</v>
      </c>
      <c r="F301" s="106">
        <v>2605.2800356684925</v>
      </c>
      <c r="I301" s="63">
        <v>5731.6160784706772</v>
      </c>
      <c r="J301" s="63">
        <v>6082.3551995577618</v>
      </c>
      <c r="K301" s="63">
        <v>5202.721343067863</v>
      </c>
      <c r="L301" s="63">
        <v>5210.5600713369786</v>
      </c>
      <c r="M301" s="63">
        <v>5210.5600713369849</v>
      </c>
    </row>
    <row r="302" spans="1:13" x14ac:dyDescent="0.25">
      <c r="A302" s="104">
        <v>51318</v>
      </c>
      <c r="B302" s="106">
        <v>2612.2559455012497</v>
      </c>
      <c r="C302" s="106">
        <v>3049.3206709386091</v>
      </c>
      <c r="D302" s="106">
        <v>2608.3260868592183</v>
      </c>
      <c r="E302" s="106">
        <v>2612.2559455012497</v>
      </c>
      <c r="F302" s="106">
        <v>2612.2559455012529</v>
      </c>
      <c r="I302" s="63">
        <v>5746.9630801027497</v>
      </c>
      <c r="J302" s="63">
        <v>6098.6413418772181</v>
      </c>
      <c r="K302" s="63">
        <v>5216.6521737184366</v>
      </c>
      <c r="L302" s="63">
        <v>5224.5118910024994</v>
      </c>
      <c r="M302" s="63">
        <v>5224.5118910025058</v>
      </c>
    </row>
    <row r="303" spans="1:13" x14ac:dyDescent="0.25">
      <c r="A303" s="104">
        <v>51349</v>
      </c>
      <c r="B303" s="106">
        <v>2619.2505340623343</v>
      </c>
      <c r="C303" s="106">
        <v>3057.4855460232106</v>
      </c>
      <c r="D303" s="106">
        <v>2615.3101528126876</v>
      </c>
      <c r="E303" s="106">
        <v>2619.2505340623343</v>
      </c>
      <c r="F303" s="106">
        <v>2619.2505340623375</v>
      </c>
      <c r="I303" s="63">
        <v>5762.3511749371355</v>
      </c>
      <c r="J303" s="63">
        <v>6114.9710920464213</v>
      </c>
      <c r="K303" s="63">
        <v>5230.6203056253753</v>
      </c>
      <c r="L303" s="63">
        <v>5238.5010681246686</v>
      </c>
      <c r="M303" s="63">
        <v>5238.5010681246749</v>
      </c>
    </row>
    <row r="304" spans="1:13" x14ac:dyDescent="0.25">
      <c r="A304" s="104">
        <v>51380</v>
      </c>
      <c r="B304" s="106">
        <v>2626.2638513659922</v>
      </c>
      <c r="C304" s="106">
        <v>3065.6722834149755</v>
      </c>
      <c r="D304" s="106">
        <v>2622.312919333348</v>
      </c>
      <c r="E304" s="106">
        <v>2626.2638513659922</v>
      </c>
      <c r="F304" s="106">
        <v>2626.2638513659954</v>
      </c>
      <c r="I304" s="63">
        <v>5777.780473005183</v>
      </c>
      <c r="J304" s="63">
        <v>6131.344566829951</v>
      </c>
      <c r="K304" s="63">
        <v>5244.6258386666959</v>
      </c>
      <c r="L304" s="63">
        <v>5252.5277027319844</v>
      </c>
      <c r="M304" s="63">
        <v>5252.5277027319908</v>
      </c>
    </row>
    <row r="305" spans="1:13" x14ac:dyDescent="0.25">
      <c r="A305" s="104">
        <v>51410</v>
      </c>
      <c r="B305" s="106">
        <v>2633.2959475603907</v>
      </c>
      <c r="C305" s="106">
        <v>3073.8809416525178</v>
      </c>
      <c r="D305" s="106">
        <v>2629.3344364939235</v>
      </c>
      <c r="E305" s="106">
        <v>2633.2959475603907</v>
      </c>
      <c r="F305" s="106">
        <v>2633.2959475603939</v>
      </c>
      <c r="I305" s="63">
        <v>5793.2510846328596</v>
      </c>
      <c r="J305" s="63">
        <v>6147.7618833050356</v>
      </c>
      <c r="K305" s="63">
        <v>5258.668872987847</v>
      </c>
      <c r="L305" s="63">
        <v>5266.5918951207814</v>
      </c>
      <c r="M305" s="63">
        <v>5266.5918951207877</v>
      </c>
    </row>
    <row r="306" spans="1:13" x14ac:dyDescent="0.25">
      <c r="A306" s="104">
        <v>51441</v>
      </c>
      <c r="B306" s="106">
        <v>2640.3468729279743</v>
      </c>
      <c r="C306" s="106">
        <v>3082.1115794311954</v>
      </c>
      <c r="D306" s="106">
        <v>2636.3747545012147</v>
      </c>
      <c r="E306" s="106">
        <v>2640.3468729279743</v>
      </c>
      <c r="F306" s="106">
        <v>2640.3468729279775</v>
      </c>
      <c r="I306" s="63">
        <v>5808.7631204415438</v>
      </c>
      <c r="J306" s="63">
        <v>6164.2231588623908</v>
      </c>
      <c r="K306" s="63">
        <v>5272.7495090024295</v>
      </c>
      <c r="L306" s="63">
        <v>5280.6937458559487</v>
      </c>
      <c r="M306" s="63">
        <v>5280.6937458559551</v>
      </c>
    </row>
    <row r="307" spans="1:13" x14ac:dyDescent="0.25">
      <c r="A307" s="104">
        <v>51471</v>
      </c>
      <c r="B307" s="106">
        <v>2647.4166778858239</v>
      </c>
      <c r="C307" s="106">
        <v>3090.3642556035293</v>
      </c>
      <c r="D307" s="106">
        <v>2643.4339236964552</v>
      </c>
      <c r="E307" s="106">
        <v>2647.4166778858239</v>
      </c>
      <c r="F307" s="106">
        <v>2647.4166778858271</v>
      </c>
      <c r="I307" s="63">
        <v>5824.316691348813</v>
      </c>
      <c r="J307" s="63">
        <v>6180.7285112070585</v>
      </c>
      <c r="K307" s="63">
        <v>5286.8678473929103</v>
      </c>
      <c r="L307" s="63">
        <v>5294.8333557716478</v>
      </c>
      <c r="M307" s="63">
        <v>5294.8333557716542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7"/>
  <sheetViews>
    <sheetView zoomScale="85" zoomScaleNormal="85" workbookViewId="0">
      <selection sqref="A1:B1"/>
    </sheetView>
  </sheetViews>
  <sheetFormatPr baseColWidth="10" defaultRowHeight="15" x14ac:dyDescent="0.25"/>
  <cols>
    <col min="1" max="1" width="19.28515625" style="85" customWidth="1"/>
    <col min="2" max="2" width="16.85546875" style="85" customWidth="1"/>
    <col min="3" max="3" width="17.42578125" style="85" customWidth="1"/>
    <col min="4" max="7" width="11.42578125" style="85"/>
    <col min="8" max="8" width="18" style="85" customWidth="1"/>
    <col min="9" max="16384" width="11.42578125" style="85"/>
  </cols>
  <sheetData>
    <row r="1" spans="1:21" ht="20.25" customHeight="1" x14ac:dyDescent="0.25">
      <c r="A1" s="177" t="s">
        <v>200</v>
      </c>
      <c r="B1" s="178"/>
      <c r="C1" s="179" t="s">
        <v>88</v>
      </c>
      <c r="D1" s="179"/>
      <c r="E1" s="179"/>
      <c r="F1" s="179"/>
    </row>
    <row r="2" spans="1:21" ht="14.25" customHeight="1" x14ac:dyDescent="0.25">
      <c r="A2" s="84" t="s">
        <v>47</v>
      </c>
      <c r="B2" s="84" t="s">
        <v>48</v>
      </c>
      <c r="C2" s="179"/>
      <c r="D2" s="179"/>
      <c r="E2" s="179"/>
      <c r="F2" s="179"/>
    </row>
    <row r="4" spans="1:21" x14ac:dyDescent="0.25">
      <c r="S4" s="181" t="s">
        <v>40</v>
      </c>
      <c r="T4" s="181"/>
      <c r="U4" s="181"/>
    </row>
    <row r="5" spans="1:21" x14ac:dyDescent="0.25">
      <c r="B5" s="11" t="s">
        <v>93</v>
      </c>
      <c r="C5" s="11" t="s">
        <v>188</v>
      </c>
      <c r="D5" s="11" t="s">
        <v>95</v>
      </c>
      <c r="E5" s="11" t="s">
        <v>196</v>
      </c>
      <c r="F5" s="11" t="s">
        <v>40</v>
      </c>
      <c r="H5" s="180"/>
      <c r="I5" s="180"/>
      <c r="J5" s="180"/>
      <c r="K5" s="180"/>
      <c r="L5" s="180"/>
      <c r="M5" s="180"/>
      <c r="N5" s="180"/>
      <c r="O5" s="114"/>
      <c r="P5" s="114"/>
      <c r="S5" s="108" t="s">
        <v>197</v>
      </c>
      <c r="T5" s="109" t="s">
        <v>198</v>
      </c>
      <c r="U5" s="110" t="s">
        <v>199</v>
      </c>
    </row>
    <row r="6" spans="1:21" x14ac:dyDescent="0.25">
      <c r="A6" s="117">
        <v>38353</v>
      </c>
      <c r="B6" s="20">
        <v>14698.578597017338</v>
      </c>
      <c r="C6" s="20">
        <v>5044.9158809412465</v>
      </c>
      <c r="D6" s="20">
        <v>1000.7801960261736</v>
      </c>
      <c r="E6" s="20">
        <v>0</v>
      </c>
      <c r="F6" s="20">
        <v>20744.274673984761</v>
      </c>
      <c r="H6" s="114"/>
      <c r="I6" s="114"/>
      <c r="J6" s="114"/>
      <c r="K6" s="114"/>
      <c r="L6" s="114"/>
      <c r="M6" s="114"/>
      <c r="N6" s="114"/>
      <c r="O6" s="114"/>
      <c r="P6" s="114"/>
      <c r="R6" s="107">
        <v>38353</v>
      </c>
      <c r="S6" s="20">
        <v>20744.274673984761</v>
      </c>
      <c r="T6" s="20"/>
      <c r="U6" s="20"/>
    </row>
    <row r="7" spans="1:21" x14ac:dyDescent="0.25">
      <c r="A7" s="117">
        <v>38384</v>
      </c>
      <c r="B7" s="20">
        <v>14234.72073044633</v>
      </c>
      <c r="C7" s="20">
        <v>5324.4731560837135</v>
      </c>
      <c r="D7" s="20">
        <v>1115.9350889045713</v>
      </c>
      <c r="E7" s="20">
        <v>0</v>
      </c>
      <c r="F7" s="20">
        <v>20675.128975434614</v>
      </c>
      <c r="H7" s="114"/>
      <c r="I7" s="115"/>
      <c r="J7" s="115"/>
      <c r="K7" s="115"/>
      <c r="L7" s="115"/>
      <c r="M7" s="115"/>
      <c r="N7" s="115"/>
      <c r="O7" s="114"/>
      <c r="P7" s="114"/>
      <c r="R7" s="107">
        <v>38384</v>
      </c>
      <c r="S7" s="20">
        <v>20675.128975434614</v>
      </c>
      <c r="T7" s="20"/>
      <c r="U7" s="20"/>
    </row>
    <row r="8" spans="1:21" x14ac:dyDescent="0.25">
      <c r="A8" s="117">
        <v>38412</v>
      </c>
      <c r="B8" s="20">
        <v>14693.078112648431</v>
      </c>
      <c r="C8" s="20">
        <v>5181.6923007104015</v>
      </c>
      <c r="D8" s="20">
        <v>1033.2693363147725</v>
      </c>
      <c r="E8" s="20">
        <v>0</v>
      </c>
      <c r="F8" s="20">
        <v>20908.039749673608</v>
      </c>
      <c r="H8" s="114"/>
      <c r="I8" s="115"/>
      <c r="J8" s="115"/>
      <c r="K8" s="115"/>
      <c r="L8" s="115"/>
      <c r="M8" s="115"/>
      <c r="N8" s="115"/>
      <c r="O8" s="116"/>
      <c r="P8" s="116"/>
      <c r="Q8" s="111"/>
      <c r="R8" s="107">
        <v>38412</v>
      </c>
      <c r="S8" s="20">
        <v>20908.039749673608</v>
      </c>
      <c r="T8" s="20"/>
      <c r="U8" s="20"/>
    </row>
    <row r="9" spans="1:21" x14ac:dyDescent="0.25">
      <c r="A9" s="117">
        <v>38443</v>
      </c>
      <c r="B9" s="20">
        <v>15332.993683582989</v>
      </c>
      <c r="C9" s="20">
        <v>5500.7690655396727</v>
      </c>
      <c r="D9" s="20">
        <v>1071.7574148297906</v>
      </c>
      <c r="E9" s="20">
        <v>0</v>
      </c>
      <c r="F9" s="20">
        <v>21905.520163952449</v>
      </c>
      <c r="H9" s="114"/>
      <c r="I9" s="115"/>
      <c r="J9" s="115"/>
      <c r="K9" s="115"/>
      <c r="L9" s="115"/>
      <c r="M9" s="115"/>
      <c r="N9" s="115"/>
      <c r="O9" s="116"/>
      <c r="P9" s="116"/>
      <c r="R9" s="107">
        <v>38443</v>
      </c>
      <c r="S9" s="20">
        <v>21905.520163952449</v>
      </c>
      <c r="T9" s="20"/>
      <c r="U9" s="20"/>
    </row>
    <row r="10" spans="1:21" x14ac:dyDescent="0.25">
      <c r="A10" s="117">
        <v>38473</v>
      </c>
      <c r="B10" s="20">
        <v>15533.439997105717</v>
      </c>
      <c r="C10" s="20">
        <v>5234.4246344856047</v>
      </c>
      <c r="D10" s="20">
        <v>1069.1485659967875</v>
      </c>
      <c r="E10" s="20">
        <v>0</v>
      </c>
      <c r="F10" s="20">
        <v>21837.013197588109</v>
      </c>
      <c r="H10" s="114"/>
      <c r="I10" s="115"/>
      <c r="J10" s="115"/>
      <c r="K10" s="115"/>
      <c r="L10" s="115"/>
      <c r="M10" s="115"/>
      <c r="N10" s="115"/>
      <c r="O10" s="116"/>
      <c r="P10" s="116"/>
      <c r="R10" s="107">
        <v>38473</v>
      </c>
      <c r="S10" s="20">
        <v>21837.013197588109</v>
      </c>
      <c r="T10" s="20"/>
      <c r="U10" s="20"/>
    </row>
    <row r="11" spans="1:21" x14ac:dyDescent="0.25">
      <c r="A11" s="117">
        <v>38504</v>
      </c>
      <c r="B11" s="20">
        <v>15361.099457680595</v>
      </c>
      <c r="C11" s="20">
        <v>5341.5823944366175</v>
      </c>
      <c r="D11" s="20">
        <v>1185.9819044622056</v>
      </c>
      <c r="E11" s="20">
        <v>0</v>
      </c>
      <c r="F11" s="20">
        <v>21888.663756579419</v>
      </c>
      <c r="H11" s="114"/>
      <c r="I11" s="115"/>
      <c r="J11" s="115"/>
      <c r="K11" s="115"/>
      <c r="L11" s="115"/>
      <c r="M11" s="115"/>
      <c r="N11" s="115"/>
      <c r="O11" s="116"/>
      <c r="P11" s="116"/>
      <c r="R11" s="107">
        <v>38504</v>
      </c>
      <c r="S11" s="20">
        <v>21888.663756579419</v>
      </c>
      <c r="T11" s="20"/>
      <c r="U11" s="20"/>
    </row>
    <row r="12" spans="1:21" x14ac:dyDescent="0.25">
      <c r="A12" s="117">
        <v>38534</v>
      </c>
      <c r="B12" s="20">
        <v>15518.687888950777</v>
      </c>
      <c r="C12" s="20">
        <v>5209.565197464829</v>
      </c>
      <c r="D12" s="20">
        <v>1112.1689625433551</v>
      </c>
      <c r="E12" s="20">
        <v>0</v>
      </c>
      <c r="F12" s="20">
        <v>21840.422048958961</v>
      </c>
      <c r="H12" s="114"/>
      <c r="I12" s="115"/>
      <c r="J12" s="115"/>
      <c r="K12" s="115"/>
      <c r="L12" s="115"/>
      <c r="M12" s="115"/>
      <c r="N12" s="115"/>
      <c r="O12" s="116"/>
      <c r="P12" s="116"/>
      <c r="R12" s="107">
        <v>38534</v>
      </c>
      <c r="S12" s="20">
        <v>21840.422048958961</v>
      </c>
      <c r="T12" s="20"/>
      <c r="U12" s="20"/>
    </row>
    <row r="13" spans="1:21" x14ac:dyDescent="0.25">
      <c r="A13" s="117">
        <v>38565</v>
      </c>
      <c r="B13" s="20">
        <v>16061.597134724154</v>
      </c>
      <c r="C13" s="20">
        <v>5385.6777649167261</v>
      </c>
      <c r="D13" s="20">
        <v>1213.5017074160892</v>
      </c>
      <c r="E13" s="20">
        <v>0</v>
      </c>
      <c r="F13" s="20">
        <v>22660.776607056971</v>
      </c>
      <c r="H13" s="114"/>
      <c r="I13" s="115"/>
      <c r="J13" s="115"/>
      <c r="K13" s="115"/>
      <c r="L13" s="115"/>
      <c r="M13" s="115"/>
      <c r="N13" s="115"/>
      <c r="O13" s="116"/>
      <c r="P13" s="116"/>
      <c r="R13" s="107">
        <v>38565</v>
      </c>
      <c r="S13" s="20">
        <v>22660.776607056971</v>
      </c>
      <c r="T13" s="20"/>
      <c r="U13" s="20"/>
    </row>
    <row r="14" spans="1:21" x14ac:dyDescent="0.25">
      <c r="A14" s="117">
        <v>38596</v>
      </c>
      <c r="B14" s="20">
        <v>15049.789539861813</v>
      </c>
      <c r="C14" s="20">
        <v>5420.9838417813426</v>
      </c>
      <c r="D14" s="20">
        <v>1209.1452814160052</v>
      </c>
      <c r="E14" s="20">
        <v>0</v>
      </c>
      <c r="F14" s="20">
        <v>21679.918663059161</v>
      </c>
      <c r="H14" s="114"/>
      <c r="I14" s="115"/>
      <c r="J14" s="115"/>
      <c r="K14" s="115"/>
      <c r="L14" s="115"/>
      <c r="M14" s="115"/>
      <c r="N14" s="115"/>
      <c r="O14" s="116"/>
      <c r="P14" s="116"/>
      <c r="R14" s="107">
        <v>38596</v>
      </c>
      <c r="S14" s="20">
        <v>21679.918663059161</v>
      </c>
      <c r="T14" s="20"/>
      <c r="U14" s="20"/>
    </row>
    <row r="15" spans="1:21" x14ac:dyDescent="0.25">
      <c r="A15" s="117">
        <v>38626</v>
      </c>
      <c r="B15" s="20">
        <v>14999.530399062354</v>
      </c>
      <c r="C15" s="20">
        <v>6370.6952547364708</v>
      </c>
      <c r="D15" s="20">
        <v>1179.0831731097462</v>
      </c>
      <c r="E15" s="20">
        <v>0</v>
      </c>
      <c r="F15" s="20">
        <v>22549.308826908571</v>
      </c>
      <c r="H15" s="114"/>
      <c r="I15" s="115"/>
      <c r="J15" s="115"/>
      <c r="K15" s="115"/>
      <c r="L15" s="115"/>
      <c r="M15" s="115"/>
      <c r="N15" s="115"/>
      <c r="O15" s="116"/>
      <c r="P15" s="116"/>
      <c r="R15" s="107">
        <v>38626</v>
      </c>
      <c r="S15" s="20">
        <v>22549.308826908571</v>
      </c>
      <c r="T15" s="20"/>
      <c r="U15" s="20"/>
    </row>
    <row r="16" spans="1:21" x14ac:dyDescent="0.25">
      <c r="A16" s="117">
        <v>38657</v>
      </c>
      <c r="B16" s="20">
        <v>15012.408270091686</v>
      </c>
      <c r="C16" s="20">
        <v>5454.5963742392223</v>
      </c>
      <c r="D16" s="20">
        <v>1221.7697935513074</v>
      </c>
      <c r="E16" s="20">
        <v>0</v>
      </c>
      <c r="F16" s="20">
        <v>21688.774437882214</v>
      </c>
      <c r="H16" s="114"/>
      <c r="I16" s="115"/>
      <c r="J16" s="115"/>
      <c r="K16" s="115"/>
      <c r="L16" s="115"/>
      <c r="M16" s="115"/>
      <c r="N16" s="115"/>
      <c r="O16" s="116"/>
      <c r="P16" s="116"/>
      <c r="R16" s="107">
        <v>38657</v>
      </c>
      <c r="S16" s="20">
        <v>21688.774437882214</v>
      </c>
      <c r="T16" s="20"/>
      <c r="U16" s="20"/>
    </row>
    <row r="17" spans="1:21" x14ac:dyDescent="0.25">
      <c r="A17" s="117">
        <v>38687</v>
      </c>
      <c r="B17" s="20">
        <v>16392.568544772384</v>
      </c>
      <c r="C17" s="20">
        <v>5045.0505620567583</v>
      </c>
      <c r="D17" s="20">
        <v>1032.7339022755084</v>
      </c>
      <c r="E17" s="20">
        <v>0</v>
      </c>
      <c r="F17" s="20">
        <v>22470.353009104652</v>
      </c>
      <c r="H17" s="114"/>
      <c r="I17" s="115"/>
      <c r="J17" s="115"/>
      <c r="K17" s="115"/>
      <c r="L17" s="115"/>
      <c r="M17" s="115"/>
      <c r="N17" s="115"/>
      <c r="O17" s="116"/>
      <c r="P17" s="116"/>
      <c r="R17" s="107">
        <v>38687</v>
      </c>
      <c r="S17" s="20">
        <v>22470.353009104652</v>
      </c>
      <c r="T17" s="20"/>
      <c r="U17" s="20"/>
    </row>
    <row r="18" spans="1:21" x14ac:dyDescent="0.25">
      <c r="A18" s="117">
        <v>38718</v>
      </c>
      <c r="B18" s="20">
        <v>14845.829290484946</v>
      </c>
      <c r="C18" s="20">
        <v>5096.2001190860483</v>
      </c>
      <c r="D18" s="20">
        <v>1140.6340201685916</v>
      </c>
      <c r="E18" s="20">
        <v>0</v>
      </c>
      <c r="F18" s="20">
        <v>21082.663429739587</v>
      </c>
      <c r="H18" s="114"/>
      <c r="I18" s="115"/>
      <c r="J18" s="115"/>
      <c r="K18" s="115"/>
      <c r="L18" s="115"/>
      <c r="M18" s="115"/>
      <c r="N18" s="115"/>
      <c r="O18" s="116"/>
      <c r="P18" s="116"/>
      <c r="R18" s="107">
        <v>38718</v>
      </c>
      <c r="S18" s="20">
        <v>21082.663429739587</v>
      </c>
      <c r="T18" s="20"/>
      <c r="U18" s="20"/>
    </row>
    <row r="19" spans="1:21" x14ac:dyDescent="0.25">
      <c r="A19" s="117">
        <v>38749</v>
      </c>
      <c r="B19" s="20">
        <v>14972.812019627067</v>
      </c>
      <c r="C19" s="20">
        <v>5480.2667927705552</v>
      </c>
      <c r="D19" s="20">
        <v>1213.3616637928399</v>
      </c>
      <c r="E19" s="20">
        <v>0</v>
      </c>
      <c r="F19" s="20">
        <v>21666.440476190463</v>
      </c>
      <c r="H19" s="114"/>
      <c r="I19" s="115"/>
      <c r="J19" s="115"/>
      <c r="K19" s="115"/>
      <c r="L19" s="115"/>
      <c r="M19" s="115"/>
      <c r="N19" s="115"/>
      <c r="O19" s="116"/>
      <c r="P19" s="116"/>
      <c r="R19" s="107">
        <v>38749</v>
      </c>
      <c r="S19" s="20">
        <v>21666.440476190463</v>
      </c>
      <c r="T19" s="20"/>
      <c r="U19" s="20"/>
    </row>
    <row r="20" spans="1:21" x14ac:dyDescent="0.25">
      <c r="A20" s="117">
        <v>38777</v>
      </c>
      <c r="B20" s="20">
        <v>14985.888695119183</v>
      </c>
      <c r="C20" s="20">
        <v>5197.7539730423541</v>
      </c>
      <c r="D20" s="20">
        <v>1176.9304182123888</v>
      </c>
      <c r="E20" s="20">
        <v>0</v>
      </c>
      <c r="F20" s="20">
        <v>21360.573086373926</v>
      </c>
      <c r="H20" s="114"/>
      <c r="I20" s="115"/>
      <c r="J20" s="115"/>
      <c r="K20" s="115"/>
      <c r="L20" s="115"/>
      <c r="M20" s="115"/>
      <c r="N20" s="115"/>
      <c r="O20" s="116"/>
      <c r="P20" s="116"/>
      <c r="R20" s="107">
        <v>38777</v>
      </c>
      <c r="S20" s="20">
        <v>21360.573086373926</v>
      </c>
      <c r="T20" s="20"/>
      <c r="U20" s="20"/>
    </row>
    <row r="21" spans="1:21" x14ac:dyDescent="0.25">
      <c r="A21" s="117">
        <v>38808</v>
      </c>
      <c r="B21" s="20">
        <v>15128.071429775202</v>
      </c>
      <c r="C21" s="20">
        <v>5326.6976148422291</v>
      </c>
      <c r="D21" s="20">
        <v>1110.0933979373438</v>
      </c>
      <c r="E21" s="20">
        <v>0</v>
      </c>
      <c r="F21" s="20">
        <v>21564.862442554775</v>
      </c>
      <c r="H21" s="114"/>
      <c r="I21" s="115"/>
      <c r="J21" s="115"/>
      <c r="K21" s="115"/>
      <c r="L21" s="115"/>
      <c r="M21" s="115"/>
      <c r="N21" s="115"/>
      <c r="O21" s="116"/>
      <c r="P21" s="116"/>
      <c r="R21" s="107">
        <v>38808</v>
      </c>
      <c r="S21" s="20">
        <v>21564.862442554775</v>
      </c>
      <c r="T21" s="20"/>
      <c r="U21" s="20"/>
    </row>
    <row r="22" spans="1:21" x14ac:dyDescent="0.25">
      <c r="A22" s="117">
        <v>38838</v>
      </c>
      <c r="B22" s="20">
        <v>16143.647528191334</v>
      </c>
      <c r="C22" s="20">
        <v>5415.2882642705817</v>
      </c>
      <c r="D22" s="20">
        <v>1244.8299512335198</v>
      </c>
      <c r="E22" s="20">
        <v>0</v>
      </c>
      <c r="F22" s="20">
        <v>22803.765743695432</v>
      </c>
      <c r="H22" s="114"/>
      <c r="I22" s="115"/>
      <c r="J22" s="115"/>
      <c r="K22" s="115"/>
      <c r="L22" s="115"/>
      <c r="M22" s="115"/>
      <c r="N22" s="115"/>
      <c r="O22" s="116"/>
      <c r="P22" s="116"/>
      <c r="R22" s="107">
        <v>38838</v>
      </c>
      <c r="S22" s="20">
        <v>22803.765743695432</v>
      </c>
      <c r="T22" s="20"/>
      <c r="U22" s="20"/>
    </row>
    <row r="23" spans="1:21" x14ac:dyDescent="0.25">
      <c r="A23" s="117">
        <v>38869</v>
      </c>
      <c r="B23" s="20">
        <v>16059.51702479813</v>
      </c>
      <c r="C23" s="20">
        <v>5543.561206342838</v>
      </c>
      <c r="D23" s="20">
        <v>1302.2066849588061</v>
      </c>
      <c r="E23" s="20">
        <v>0</v>
      </c>
      <c r="F23" s="20">
        <v>22905.284916099772</v>
      </c>
      <c r="H23" s="114"/>
      <c r="I23" s="115"/>
      <c r="J23" s="115"/>
      <c r="K23" s="115"/>
      <c r="L23" s="115"/>
      <c r="M23" s="115"/>
      <c r="N23" s="115"/>
      <c r="O23" s="116"/>
      <c r="P23" s="116"/>
      <c r="R23" s="107">
        <v>38869</v>
      </c>
      <c r="S23" s="20">
        <v>22905.284916099772</v>
      </c>
      <c r="T23" s="20"/>
      <c r="U23" s="20"/>
    </row>
    <row r="24" spans="1:21" x14ac:dyDescent="0.25">
      <c r="A24" s="117">
        <v>38899</v>
      </c>
      <c r="B24" s="20">
        <v>15791.230349679736</v>
      </c>
      <c r="C24" s="20">
        <v>5250.5171037563414</v>
      </c>
      <c r="D24" s="20">
        <v>1300.8195224795395</v>
      </c>
      <c r="E24" s="20">
        <v>0</v>
      </c>
      <c r="F24" s="20">
        <v>22342.566975915615</v>
      </c>
      <c r="H24" s="114"/>
      <c r="I24" s="115"/>
      <c r="J24" s="115"/>
      <c r="K24" s="115"/>
      <c r="L24" s="115"/>
      <c r="M24" s="115"/>
      <c r="N24" s="115"/>
      <c r="O24" s="116"/>
      <c r="P24" s="116"/>
      <c r="R24" s="107">
        <v>38899</v>
      </c>
      <c r="S24" s="20">
        <v>22342.566975915615</v>
      </c>
      <c r="T24" s="20"/>
      <c r="U24" s="20"/>
    </row>
    <row r="25" spans="1:21" x14ac:dyDescent="0.25">
      <c r="A25" s="117">
        <v>38930</v>
      </c>
      <c r="B25" s="20">
        <v>16737.873524914095</v>
      </c>
      <c r="C25" s="20">
        <v>5578.8683150756196</v>
      </c>
      <c r="D25" s="20">
        <v>1260.7481657135597</v>
      </c>
      <c r="E25" s="20">
        <v>0</v>
      </c>
      <c r="F25" s="20">
        <v>23577.490005703276</v>
      </c>
      <c r="H25" s="114"/>
      <c r="I25" s="115"/>
      <c r="J25" s="115"/>
      <c r="K25" s="115"/>
      <c r="L25" s="115"/>
      <c r="M25" s="115"/>
      <c r="N25" s="115"/>
      <c r="O25" s="116"/>
      <c r="P25" s="116"/>
      <c r="R25" s="107">
        <v>38930</v>
      </c>
      <c r="S25" s="20">
        <v>23577.490005703272</v>
      </c>
      <c r="T25" s="20"/>
      <c r="U25" s="20"/>
    </row>
    <row r="26" spans="1:21" x14ac:dyDescent="0.25">
      <c r="A26" s="117">
        <v>38961</v>
      </c>
      <c r="B26" s="20">
        <v>14589.811603670001</v>
      </c>
      <c r="C26" s="20">
        <v>5229.6408379216255</v>
      </c>
      <c r="D26" s="20">
        <v>1246.8426716152651</v>
      </c>
      <c r="E26" s="20">
        <v>0</v>
      </c>
      <c r="F26" s="20">
        <v>21066.295113206892</v>
      </c>
      <c r="H26" s="114"/>
      <c r="I26" s="115"/>
      <c r="J26" s="115"/>
      <c r="K26" s="115"/>
      <c r="L26" s="115"/>
      <c r="M26" s="115"/>
      <c r="N26" s="115"/>
      <c r="O26" s="116"/>
      <c r="P26" s="116"/>
      <c r="R26" s="107">
        <v>38961</v>
      </c>
      <c r="S26" s="20">
        <v>21066.295113206892</v>
      </c>
      <c r="T26" s="20"/>
      <c r="U26" s="20"/>
    </row>
    <row r="27" spans="1:21" x14ac:dyDescent="0.25">
      <c r="A27" s="117">
        <v>38991</v>
      </c>
      <c r="B27" s="20">
        <v>14746.646426156751</v>
      </c>
      <c r="C27" s="20">
        <v>6222.4717971417149</v>
      </c>
      <c r="D27" s="20">
        <v>1335.0285543075292</v>
      </c>
      <c r="E27" s="20">
        <v>0</v>
      </c>
      <c r="F27" s="20">
        <v>22304.146777605994</v>
      </c>
      <c r="H27" s="114"/>
      <c r="I27" s="115"/>
      <c r="J27" s="115"/>
      <c r="K27" s="115"/>
      <c r="L27" s="115"/>
      <c r="M27" s="115"/>
      <c r="N27" s="115"/>
      <c r="O27" s="116"/>
      <c r="P27" s="116"/>
      <c r="R27" s="107">
        <v>38991</v>
      </c>
      <c r="S27" s="20">
        <v>22304.146777605994</v>
      </c>
      <c r="T27" s="20"/>
      <c r="U27" s="20"/>
    </row>
    <row r="28" spans="1:21" x14ac:dyDescent="0.25">
      <c r="A28" s="117">
        <v>39022</v>
      </c>
      <c r="B28" s="20">
        <v>15189.420058057573</v>
      </c>
      <c r="C28" s="20">
        <v>5405.2824713143036</v>
      </c>
      <c r="D28" s="20">
        <v>1388.8727556208944</v>
      </c>
      <c r="E28" s="20">
        <v>0</v>
      </c>
      <c r="F28" s="20">
        <v>21983.57528499277</v>
      </c>
      <c r="H28" s="114"/>
      <c r="I28" s="115"/>
      <c r="J28" s="115"/>
      <c r="K28" s="115"/>
      <c r="L28" s="115"/>
      <c r="M28" s="115"/>
      <c r="N28" s="115"/>
      <c r="O28" s="116"/>
      <c r="P28" s="116"/>
      <c r="R28" s="107">
        <v>39022</v>
      </c>
      <c r="S28" s="20">
        <v>21983.57528499277</v>
      </c>
      <c r="T28" s="20"/>
      <c r="U28" s="20"/>
    </row>
    <row r="29" spans="1:21" x14ac:dyDescent="0.25">
      <c r="A29" s="117">
        <v>39052</v>
      </c>
      <c r="B29" s="20">
        <v>16133.977714313294</v>
      </c>
      <c r="C29" s="20">
        <v>4929.0463446222975</v>
      </c>
      <c r="D29" s="20">
        <v>1189.5270458537966</v>
      </c>
      <c r="E29" s="20">
        <v>0</v>
      </c>
      <c r="F29" s="20">
        <v>22252.551104789389</v>
      </c>
      <c r="H29" s="114"/>
      <c r="I29" s="115"/>
      <c r="J29" s="115"/>
      <c r="K29" s="115"/>
      <c r="L29" s="115"/>
      <c r="M29" s="115"/>
      <c r="N29" s="115"/>
      <c r="O29" s="116"/>
      <c r="P29" s="116"/>
      <c r="R29" s="107">
        <v>39052</v>
      </c>
      <c r="S29" s="20">
        <v>22252.551104789389</v>
      </c>
      <c r="T29" s="20"/>
      <c r="U29" s="20"/>
    </row>
    <row r="30" spans="1:21" x14ac:dyDescent="0.25">
      <c r="A30" s="117">
        <v>39083</v>
      </c>
      <c r="B30" s="20">
        <v>15159.515129332007</v>
      </c>
      <c r="C30" s="20">
        <v>5202.9795978836046</v>
      </c>
      <c r="D30" s="20">
        <v>1277.8641556264347</v>
      </c>
      <c r="E30" s="20">
        <v>0</v>
      </c>
      <c r="F30" s="20">
        <v>21640.358882842047</v>
      </c>
      <c r="H30" s="114"/>
      <c r="I30" s="115"/>
      <c r="J30" s="115"/>
      <c r="K30" s="115"/>
      <c r="L30" s="115"/>
      <c r="M30" s="115"/>
      <c r="N30" s="115"/>
      <c r="O30" s="116"/>
      <c r="P30" s="116"/>
      <c r="R30" s="107">
        <v>39083</v>
      </c>
      <c r="S30" s="20">
        <v>21640.358882842047</v>
      </c>
      <c r="T30" s="20"/>
      <c r="U30" s="20"/>
    </row>
    <row r="31" spans="1:21" x14ac:dyDescent="0.25">
      <c r="A31" s="117">
        <v>39114</v>
      </c>
      <c r="B31" s="20">
        <v>14826.269384255287</v>
      </c>
      <c r="C31" s="20">
        <v>5327.9765554554087</v>
      </c>
      <c r="D31" s="20">
        <v>1434.9190928599346</v>
      </c>
      <c r="E31" s="20">
        <v>0</v>
      </c>
      <c r="F31" s="20">
        <v>21589.165032570629</v>
      </c>
      <c r="H31" s="114"/>
      <c r="I31" s="115"/>
      <c r="J31" s="115"/>
      <c r="K31" s="115"/>
      <c r="L31" s="115"/>
      <c r="M31" s="115"/>
      <c r="N31" s="115"/>
      <c r="O31" s="116"/>
      <c r="P31" s="116"/>
      <c r="R31" s="107">
        <v>39114</v>
      </c>
      <c r="S31" s="20">
        <v>21589.165032570629</v>
      </c>
      <c r="T31" s="20"/>
      <c r="U31" s="20"/>
    </row>
    <row r="32" spans="1:21" x14ac:dyDescent="0.25">
      <c r="A32" s="117">
        <v>39142</v>
      </c>
      <c r="B32" s="20">
        <v>13923.780872558777</v>
      </c>
      <c r="C32" s="20">
        <v>4769.4526580819484</v>
      </c>
      <c r="D32" s="20">
        <v>1417.5260877197445</v>
      </c>
      <c r="E32" s="20">
        <v>0</v>
      </c>
      <c r="F32" s="20">
        <v>20110.759618360469</v>
      </c>
      <c r="H32" s="114"/>
      <c r="I32" s="115"/>
      <c r="J32" s="115"/>
      <c r="K32" s="115"/>
      <c r="L32" s="115"/>
      <c r="M32" s="115"/>
      <c r="N32" s="115"/>
      <c r="O32" s="116"/>
      <c r="P32" s="116"/>
      <c r="R32" s="107">
        <v>39142</v>
      </c>
      <c r="S32" s="20">
        <v>20110.759618360469</v>
      </c>
      <c r="T32" s="20"/>
      <c r="U32" s="20"/>
    </row>
    <row r="33" spans="1:21" x14ac:dyDescent="0.25">
      <c r="A33" s="117">
        <v>39173</v>
      </c>
      <c r="B33" s="20">
        <v>14610.968956507686</v>
      </c>
      <c r="C33" s="20">
        <v>5068.7471917360108</v>
      </c>
      <c r="D33" s="20">
        <v>1087.1039076210484</v>
      </c>
      <c r="E33" s="20">
        <v>0</v>
      </c>
      <c r="F33" s="20">
        <v>20766.820055864744</v>
      </c>
      <c r="H33" s="114"/>
      <c r="I33" s="115"/>
      <c r="J33" s="115"/>
      <c r="K33" s="115"/>
      <c r="L33" s="115"/>
      <c r="M33" s="115"/>
      <c r="N33" s="115"/>
      <c r="O33" s="116"/>
      <c r="P33" s="116"/>
      <c r="R33" s="107">
        <v>39173</v>
      </c>
      <c r="S33" s="20">
        <v>20766.820055864744</v>
      </c>
      <c r="T33" s="20"/>
      <c r="U33" s="20"/>
    </row>
    <row r="34" spans="1:21" x14ac:dyDescent="0.25">
      <c r="A34" s="117">
        <v>39203</v>
      </c>
      <c r="B34" s="20">
        <v>15344.33056149961</v>
      </c>
      <c r="C34" s="20">
        <v>5116.1477886617413</v>
      </c>
      <c r="D34" s="20">
        <v>1345.9959862297694</v>
      </c>
      <c r="E34" s="20">
        <v>0</v>
      </c>
      <c r="F34" s="20">
        <v>21806.474336391118</v>
      </c>
      <c r="H34" s="114"/>
      <c r="I34" s="115"/>
      <c r="J34" s="115"/>
      <c r="K34" s="115"/>
      <c r="L34" s="115"/>
      <c r="M34" s="115"/>
      <c r="N34" s="115"/>
      <c r="O34" s="116"/>
      <c r="P34" s="116"/>
      <c r="R34" s="107">
        <v>39203</v>
      </c>
      <c r="S34" s="20">
        <v>21806.474336391118</v>
      </c>
      <c r="T34" s="20"/>
      <c r="U34" s="20"/>
    </row>
    <row r="35" spans="1:21" x14ac:dyDescent="0.25">
      <c r="A35" s="117">
        <v>39234</v>
      </c>
      <c r="B35" s="20">
        <v>14910.276592500775</v>
      </c>
      <c r="C35" s="20">
        <v>5103.3777565015325</v>
      </c>
      <c r="D35" s="20">
        <v>1072.4210326715693</v>
      </c>
      <c r="E35" s="20">
        <v>0</v>
      </c>
      <c r="F35" s="20">
        <v>21086.075381673876</v>
      </c>
      <c r="H35" s="114"/>
      <c r="I35" s="115"/>
      <c r="J35" s="115"/>
      <c r="K35" s="115"/>
      <c r="L35" s="115"/>
      <c r="M35" s="115"/>
      <c r="N35" s="115"/>
      <c r="O35" s="116"/>
      <c r="P35" s="116"/>
      <c r="R35" s="107">
        <v>39234</v>
      </c>
      <c r="S35" s="20">
        <v>21086.075381673876</v>
      </c>
      <c r="T35" s="20"/>
      <c r="U35" s="20"/>
    </row>
    <row r="36" spans="1:21" x14ac:dyDescent="0.25">
      <c r="A36" s="117">
        <v>39264</v>
      </c>
      <c r="B36" s="20">
        <v>15504.906524982855</v>
      </c>
      <c r="C36" s="20">
        <v>5102.7203080862109</v>
      </c>
      <c r="D36" s="20">
        <v>1220.0833058370076</v>
      </c>
      <c r="E36" s="20">
        <v>0</v>
      </c>
      <c r="F36" s="20">
        <v>21827.710138906074</v>
      </c>
      <c r="H36" s="114"/>
      <c r="I36" s="115"/>
      <c r="J36" s="115"/>
      <c r="K36" s="115"/>
      <c r="L36" s="115"/>
      <c r="M36" s="115"/>
      <c r="N36" s="115"/>
      <c r="O36" s="116"/>
      <c r="P36" s="116"/>
      <c r="R36" s="107">
        <v>39264</v>
      </c>
      <c r="S36" s="20">
        <v>21827.710138906074</v>
      </c>
      <c r="T36" s="20"/>
      <c r="U36" s="20"/>
    </row>
    <row r="37" spans="1:21" x14ac:dyDescent="0.25">
      <c r="A37" s="117">
        <v>39295</v>
      </c>
      <c r="B37" s="20">
        <v>15507.135765320392</v>
      </c>
      <c r="C37" s="20">
        <v>5129.1664111664386</v>
      </c>
      <c r="D37" s="20">
        <v>1041.023810010802</v>
      </c>
      <c r="E37" s="20">
        <v>0</v>
      </c>
      <c r="F37" s="20">
        <v>21677.325986497635</v>
      </c>
      <c r="H37" s="114"/>
      <c r="I37" s="115"/>
      <c r="J37" s="115"/>
      <c r="K37" s="115"/>
      <c r="L37" s="115"/>
      <c r="M37" s="115"/>
      <c r="N37" s="115"/>
      <c r="O37" s="116"/>
      <c r="P37" s="116"/>
      <c r="R37" s="107">
        <v>39295</v>
      </c>
      <c r="S37" s="20">
        <v>21677.325986497635</v>
      </c>
      <c r="T37" s="20"/>
      <c r="U37" s="20"/>
    </row>
    <row r="38" spans="1:21" x14ac:dyDescent="0.25">
      <c r="A38" s="117">
        <v>39326</v>
      </c>
      <c r="B38" s="20">
        <v>14397.818713645793</v>
      </c>
      <c r="C38" s="20">
        <v>5127.1509696524809</v>
      </c>
      <c r="D38" s="20">
        <v>1245.1470119192002</v>
      </c>
      <c r="E38" s="20">
        <v>0</v>
      </c>
      <c r="F38" s="20">
        <v>20770.116695217475</v>
      </c>
      <c r="R38" s="107">
        <v>39326</v>
      </c>
      <c r="S38" s="20">
        <v>20770.116695217475</v>
      </c>
      <c r="T38" s="20"/>
      <c r="U38" s="20"/>
    </row>
    <row r="39" spans="1:21" x14ac:dyDescent="0.25">
      <c r="A39" s="117">
        <v>39356</v>
      </c>
      <c r="B39" s="20">
        <v>14814.168697697189</v>
      </c>
      <c r="C39" s="20">
        <v>6208.899091010453</v>
      </c>
      <c r="D39" s="20">
        <v>1154.8099580799581</v>
      </c>
      <c r="E39" s="20">
        <v>0</v>
      </c>
      <c r="F39" s="20">
        <v>22177.877746787599</v>
      </c>
      <c r="R39" s="107">
        <v>39356</v>
      </c>
      <c r="S39" s="20">
        <v>22177.877746787599</v>
      </c>
      <c r="T39" s="20"/>
      <c r="U39" s="20"/>
    </row>
    <row r="40" spans="1:21" x14ac:dyDescent="0.25">
      <c r="A40" s="117">
        <v>39387</v>
      </c>
      <c r="B40" s="20">
        <v>15534.458761092254</v>
      </c>
      <c r="C40" s="20">
        <v>5409.9210623882154</v>
      </c>
      <c r="D40" s="20">
        <v>1127.9791202424715</v>
      </c>
      <c r="E40" s="20">
        <v>0</v>
      </c>
      <c r="F40" s="20">
        <v>22072.358943722942</v>
      </c>
      <c r="R40" s="107">
        <v>39387</v>
      </c>
      <c r="S40" s="20">
        <v>22072.358943722942</v>
      </c>
      <c r="T40" s="20"/>
      <c r="U40" s="20"/>
    </row>
    <row r="41" spans="1:21" x14ac:dyDescent="0.25">
      <c r="A41" s="117">
        <v>39417</v>
      </c>
      <c r="B41" s="20">
        <v>16238.702344421787</v>
      </c>
      <c r="C41" s="20">
        <v>4923.2009223797622</v>
      </c>
      <c r="D41" s="20">
        <v>1112.1682207955128</v>
      </c>
      <c r="E41" s="20">
        <v>0</v>
      </c>
      <c r="F41" s="20">
        <v>22274.071487597063</v>
      </c>
      <c r="R41" s="107">
        <v>39417</v>
      </c>
      <c r="S41" s="20">
        <v>22274.071487597063</v>
      </c>
      <c r="T41" s="20"/>
      <c r="U41" s="20"/>
    </row>
    <row r="42" spans="1:21" x14ac:dyDescent="0.25">
      <c r="A42" s="117">
        <v>39448</v>
      </c>
      <c r="B42" s="20">
        <v>14925.023033332111</v>
      </c>
      <c r="C42" s="20">
        <v>5119.4219648332573</v>
      </c>
      <c r="D42" s="20">
        <v>1105.2872539475948</v>
      </c>
      <c r="E42" s="20">
        <v>0</v>
      </c>
      <c r="F42" s="20">
        <v>21149.732252112961</v>
      </c>
      <c r="R42" s="107">
        <v>39448</v>
      </c>
      <c r="S42" s="20">
        <v>21149.732252112961</v>
      </c>
      <c r="T42" s="20"/>
      <c r="U42" s="20"/>
    </row>
    <row r="43" spans="1:21" x14ac:dyDescent="0.25">
      <c r="A43" s="117">
        <v>39479</v>
      </c>
      <c r="B43" s="20">
        <v>14276.148438439321</v>
      </c>
      <c r="C43" s="20">
        <v>5031.8400111576921</v>
      </c>
      <c r="D43" s="20">
        <v>1152.592545180687</v>
      </c>
      <c r="E43" s="20">
        <v>0</v>
      </c>
      <c r="F43" s="20">
        <v>20460.580994777698</v>
      </c>
      <c r="R43" s="107">
        <v>39479</v>
      </c>
      <c r="S43" s="20">
        <v>20460.580994777698</v>
      </c>
      <c r="T43" s="20"/>
      <c r="U43" s="20"/>
    </row>
    <row r="44" spans="1:21" x14ac:dyDescent="0.25">
      <c r="A44" s="117">
        <v>39508</v>
      </c>
      <c r="B44" s="20">
        <v>14396.951632435432</v>
      </c>
      <c r="C44" s="20">
        <v>4863.9985935497034</v>
      </c>
      <c r="D44" s="20">
        <v>931.51922649887672</v>
      </c>
      <c r="E44" s="20">
        <v>0</v>
      </c>
      <c r="F44" s="20">
        <v>20192.469452484012</v>
      </c>
      <c r="R44" s="107">
        <v>39508</v>
      </c>
      <c r="S44" s="20">
        <v>20192.469452484012</v>
      </c>
      <c r="T44" s="20"/>
      <c r="U44" s="20"/>
    </row>
    <row r="45" spans="1:21" x14ac:dyDescent="0.25">
      <c r="A45" s="117">
        <v>39539</v>
      </c>
      <c r="B45" s="20">
        <v>14768.53047576762</v>
      </c>
      <c r="C45" s="20">
        <v>5047.7743673727946</v>
      </c>
      <c r="D45" s="20">
        <v>1182.0593744779442</v>
      </c>
      <c r="E45" s="20">
        <v>0</v>
      </c>
      <c r="F45" s="20">
        <v>20998.36421761836</v>
      </c>
      <c r="R45" s="107">
        <v>39539</v>
      </c>
      <c r="S45" s="20">
        <v>20998.36421761836</v>
      </c>
      <c r="T45" s="20"/>
      <c r="U45" s="20"/>
    </row>
    <row r="46" spans="1:21" x14ac:dyDescent="0.25">
      <c r="A46" s="117">
        <v>39569</v>
      </c>
      <c r="B46" s="20">
        <v>15016.006442728014</v>
      </c>
      <c r="C46" s="20">
        <v>4979.4617828572482</v>
      </c>
      <c r="D46" s="20">
        <v>1025.1281791422837</v>
      </c>
      <c r="E46" s="20">
        <v>0</v>
      </c>
      <c r="F46" s="20">
        <v>21020.596404727545</v>
      </c>
      <c r="R46" s="107">
        <v>39569</v>
      </c>
      <c r="S46" s="20">
        <v>21020.596404727545</v>
      </c>
      <c r="T46" s="20"/>
      <c r="U46" s="20"/>
    </row>
    <row r="47" spans="1:21" x14ac:dyDescent="0.25">
      <c r="A47" s="117">
        <v>39600</v>
      </c>
      <c r="B47" s="20">
        <v>13966.529275100816</v>
      </c>
      <c r="C47" s="20">
        <v>4741.0357175347899</v>
      </c>
      <c r="D47" s="20">
        <v>995.06318292954779</v>
      </c>
      <c r="E47" s="20">
        <v>0</v>
      </c>
      <c r="F47" s="20">
        <v>19702.628175565154</v>
      </c>
      <c r="R47" s="107">
        <v>39600</v>
      </c>
      <c r="S47" s="20">
        <v>19702.628175565154</v>
      </c>
      <c r="T47" s="20"/>
      <c r="U47" s="20"/>
    </row>
    <row r="48" spans="1:21" x14ac:dyDescent="0.25">
      <c r="A48" s="117">
        <v>39630</v>
      </c>
      <c r="B48" s="20">
        <v>15358.43888330247</v>
      </c>
      <c r="C48" s="20">
        <v>5005.0990826262732</v>
      </c>
      <c r="D48" s="20">
        <v>1222.4510821025838</v>
      </c>
      <c r="E48" s="20">
        <v>0</v>
      </c>
      <c r="F48" s="20">
        <v>21585.989048031326</v>
      </c>
      <c r="R48" s="107">
        <v>39630</v>
      </c>
      <c r="S48" s="20">
        <v>21585.989048031326</v>
      </c>
      <c r="T48" s="20"/>
      <c r="U48" s="20"/>
    </row>
    <row r="49" spans="1:21" x14ac:dyDescent="0.25">
      <c r="A49" s="117">
        <v>39661</v>
      </c>
      <c r="B49" s="20">
        <v>15354.628885517321</v>
      </c>
      <c r="C49" s="20">
        <v>5045.0774638895</v>
      </c>
      <c r="D49" s="20">
        <v>1128.3902748287298</v>
      </c>
      <c r="E49" s="20">
        <v>0</v>
      </c>
      <c r="F49" s="20">
        <v>21528.09662423555</v>
      </c>
      <c r="R49" s="107">
        <v>39661</v>
      </c>
      <c r="S49" s="20">
        <v>21528.09662423555</v>
      </c>
      <c r="T49" s="20"/>
      <c r="U49" s="20"/>
    </row>
    <row r="50" spans="1:21" x14ac:dyDescent="0.25">
      <c r="A50" s="117">
        <v>39692</v>
      </c>
      <c r="B50" s="20">
        <v>12262.887652513476</v>
      </c>
      <c r="C50" s="20">
        <v>4341.8693113593963</v>
      </c>
      <c r="D50" s="20">
        <v>1033.4901437681583</v>
      </c>
      <c r="E50" s="20">
        <v>0</v>
      </c>
      <c r="F50" s="20">
        <v>17638.247107641033</v>
      </c>
      <c r="R50" s="107">
        <v>39692</v>
      </c>
      <c r="S50" s="20">
        <v>17638.247107641033</v>
      </c>
      <c r="T50" s="20"/>
      <c r="U50" s="20"/>
    </row>
    <row r="51" spans="1:21" x14ac:dyDescent="0.25">
      <c r="A51" s="117">
        <v>39722</v>
      </c>
      <c r="B51" s="20">
        <v>13098.444491149141</v>
      </c>
      <c r="C51" s="20">
        <v>5453.9999174654185</v>
      </c>
      <c r="D51" s="20">
        <v>1160.6625835519915</v>
      </c>
      <c r="E51" s="20">
        <v>0</v>
      </c>
      <c r="F51" s="20">
        <v>19713.106992166551</v>
      </c>
      <c r="R51" s="107">
        <v>39722</v>
      </c>
      <c r="S51" s="20">
        <v>19713.106992166551</v>
      </c>
      <c r="T51" s="20"/>
      <c r="U51" s="20"/>
    </row>
    <row r="52" spans="1:21" x14ac:dyDescent="0.25">
      <c r="A52" s="117">
        <v>39753</v>
      </c>
      <c r="B52" s="20">
        <v>13087.453818811768</v>
      </c>
      <c r="C52" s="20">
        <v>4456.9309875868721</v>
      </c>
      <c r="D52" s="20">
        <v>943.51383013678219</v>
      </c>
      <c r="E52" s="20">
        <v>0</v>
      </c>
      <c r="F52" s="20">
        <v>18487.898636535421</v>
      </c>
      <c r="R52" s="107">
        <v>39753</v>
      </c>
      <c r="S52" s="20">
        <v>18487.898636535421</v>
      </c>
      <c r="T52" s="20"/>
      <c r="U52" s="20"/>
    </row>
    <row r="53" spans="1:21" x14ac:dyDescent="0.25">
      <c r="A53" s="117">
        <v>39783</v>
      </c>
      <c r="B53" s="20">
        <v>14905.032846556513</v>
      </c>
      <c r="C53" s="20">
        <v>4487.7360010514803</v>
      </c>
      <c r="D53" s="20">
        <v>1310.736902168685</v>
      </c>
      <c r="E53" s="20">
        <v>0</v>
      </c>
      <c r="F53" s="20">
        <v>20703.505749776679</v>
      </c>
      <c r="R53" s="107">
        <v>39783</v>
      </c>
      <c r="S53" s="20">
        <v>20703.505749776679</v>
      </c>
      <c r="T53" s="20"/>
      <c r="U53" s="20"/>
    </row>
    <row r="54" spans="1:21" x14ac:dyDescent="0.25">
      <c r="A54" s="117">
        <v>39814</v>
      </c>
      <c r="B54" s="20">
        <v>14745.282717835147</v>
      </c>
      <c r="C54" s="20">
        <v>5056.1259435748443</v>
      </c>
      <c r="D54" s="20">
        <v>1197.5165041572186</v>
      </c>
      <c r="E54" s="20">
        <v>0</v>
      </c>
      <c r="F54" s="20">
        <v>20998.925165567209</v>
      </c>
      <c r="R54" s="107">
        <v>39814</v>
      </c>
      <c r="S54" s="20">
        <v>20998.925165567209</v>
      </c>
      <c r="T54" s="20"/>
      <c r="U54" s="20"/>
    </row>
    <row r="55" spans="1:21" x14ac:dyDescent="0.25">
      <c r="A55" s="117">
        <v>39845</v>
      </c>
      <c r="B55" s="20">
        <v>13130.436975561537</v>
      </c>
      <c r="C55" s="20">
        <v>4543.5534212638513</v>
      </c>
      <c r="D55" s="20">
        <v>1202.7982501889651</v>
      </c>
      <c r="E55" s="20">
        <v>0</v>
      </c>
      <c r="F55" s="20">
        <v>18876.788647014353</v>
      </c>
      <c r="R55" s="107">
        <v>39845</v>
      </c>
      <c r="S55" s="20">
        <v>18876.788647014353</v>
      </c>
      <c r="T55" s="20"/>
      <c r="U55" s="20"/>
    </row>
    <row r="56" spans="1:21" x14ac:dyDescent="0.25">
      <c r="A56" s="117">
        <v>39873</v>
      </c>
      <c r="B56" s="20">
        <v>14000.587595536994</v>
      </c>
      <c r="C56" s="20">
        <v>4674.8488014601799</v>
      </c>
      <c r="D56" s="20">
        <v>1184.251621315193</v>
      </c>
      <c r="E56" s="20">
        <v>0</v>
      </c>
      <c r="F56" s="20">
        <v>19859.688018312369</v>
      </c>
      <c r="R56" s="107">
        <v>39873</v>
      </c>
      <c r="S56" s="20">
        <v>19859.688018312369</v>
      </c>
      <c r="T56" s="20"/>
      <c r="U56" s="20"/>
    </row>
    <row r="57" spans="1:21" x14ac:dyDescent="0.25">
      <c r="A57" s="117">
        <v>39904</v>
      </c>
      <c r="B57" s="20">
        <v>13358.654328616294</v>
      </c>
      <c r="C57" s="20">
        <v>4497.4373160617633</v>
      </c>
      <c r="D57" s="20">
        <v>1187.7440098261525</v>
      </c>
      <c r="E57" s="20">
        <v>0</v>
      </c>
      <c r="F57" s="20">
        <v>19043.835654504212</v>
      </c>
      <c r="R57" s="107">
        <v>39904</v>
      </c>
      <c r="S57" s="20">
        <v>19043.835654504212</v>
      </c>
      <c r="T57" s="20"/>
      <c r="U57" s="20"/>
    </row>
    <row r="58" spans="1:21" x14ac:dyDescent="0.25">
      <c r="A58" s="117">
        <v>39934</v>
      </c>
      <c r="B58" s="20">
        <v>14051.587472033258</v>
      </c>
      <c r="C58" s="20">
        <v>4676.8535109599397</v>
      </c>
      <c r="D58" s="20">
        <v>1615.8947619047617</v>
      </c>
      <c r="E58" s="20">
        <v>0</v>
      </c>
      <c r="F58" s="20">
        <v>20344.335744897959</v>
      </c>
      <c r="R58" s="107">
        <v>39934</v>
      </c>
      <c r="S58" s="20">
        <v>20344.335744897959</v>
      </c>
      <c r="T58" s="20"/>
      <c r="U58" s="20"/>
    </row>
    <row r="59" spans="1:21" x14ac:dyDescent="0.25">
      <c r="A59" s="117">
        <v>39965</v>
      </c>
      <c r="B59" s="20">
        <v>13982.978736205594</v>
      </c>
      <c r="C59" s="20">
        <v>4856.6057331821612</v>
      </c>
      <c r="D59" s="20">
        <v>1625.0867195767196</v>
      </c>
      <c r="E59" s="20">
        <v>0</v>
      </c>
      <c r="F59" s="20">
        <v>20464.671188964476</v>
      </c>
      <c r="R59" s="107">
        <v>39965</v>
      </c>
      <c r="S59" s="20">
        <v>20464.671188964476</v>
      </c>
      <c r="T59" s="20"/>
      <c r="U59" s="20"/>
    </row>
    <row r="60" spans="1:21" x14ac:dyDescent="0.25">
      <c r="A60" s="117">
        <v>39995</v>
      </c>
      <c r="B60" s="20">
        <v>14319.835134542704</v>
      </c>
      <c r="C60" s="20">
        <v>4752.8976039304607</v>
      </c>
      <c r="D60" s="20">
        <v>1723.1405782312922</v>
      </c>
      <c r="E60" s="20">
        <v>0</v>
      </c>
      <c r="F60" s="20">
        <v>20795.873316704456</v>
      </c>
      <c r="R60" s="107">
        <v>39995</v>
      </c>
      <c r="S60" s="20">
        <v>20795.873316704456</v>
      </c>
      <c r="T60" s="20"/>
      <c r="U60" s="20"/>
    </row>
    <row r="61" spans="1:21" x14ac:dyDescent="0.25">
      <c r="A61" s="117">
        <v>40026</v>
      </c>
      <c r="B61" s="20">
        <v>14175.371682539682</v>
      </c>
      <c r="C61" s="20">
        <v>4666.9206009070285</v>
      </c>
      <c r="D61" s="20">
        <v>1431.524134542706</v>
      </c>
      <c r="E61" s="20">
        <v>0</v>
      </c>
      <c r="F61" s="20">
        <v>20273.816417989416</v>
      </c>
      <c r="R61" s="107">
        <v>40026</v>
      </c>
      <c r="S61" s="20">
        <v>20273.816417989416</v>
      </c>
      <c r="T61" s="20"/>
      <c r="U61" s="20"/>
    </row>
    <row r="62" spans="1:21" x14ac:dyDescent="0.25">
      <c r="A62" s="117">
        <v>40057</v>
      </c>
      <c r="B62" s="20">
        <v>13662.693480347694</v>
      </c>
      <c r="C62" s="20">
        <v>4848.2769916855632</v>
      </c>
      <c r="D62" s="20">
        <v>1306.077441421013</v>
      </c>
      <c r="E62" s="20">
        <v>0</v>
      </c>
      <c r="F62" s="20">
        <v>19817.047913454273</v>
      </c>
      <c r="R62" s="107">
        <v>40057</v>
      </c>
      <c r="S62" s="20">
        <v>19817.047913454273</v>
      </c>
      <c r="T62" s="20"/>
      <c r="U62" s="20"/>
    </row>
    <row r="63" spans="1:21" x14ac:dyDescent="0.25">
      <c r="A63" s="117">
        <v>40087</v>
      </c>
      <c r="B63" s="20">
        <v>14242.894829931975</v>
      </c>
      <c r="C63" s="20">
        <v>5938.4687037037029</v>
      </c>
      <c r="D63" s="20">
        <v>1363.0133446712018</v>
      </c>
      <c r="E63" s="20">
        <v>0</v>
      </c>
      <c r="F63" s="20">
        <v>21544.376878306881</v>
      </c>
      <c r="R63" s="107">
        <v>40087</v>
      </c>
      <c r="S63" s="20">
        <v>21544.376878306881</v>
      </c>
      <c r="T63" s="20"/>
      <c r="U63" s="20"/>
    </row>
    <row r="64" spans="1:21" x14ac:dyDescent="0.25">
      <c r="A64" s="117">
        <v>40118</v>
      </c>
      <c r="B64" s="20">
        <v>13227.897215041574</v>
      </c>
      <c r="C64" s="20">
        <v>4454.8954346182918</v>
      </c>
      <c r="D64" s="20">
        <v>1528.7903476946331</v>
      </c>
      <c r="E64" s="20">
        <v>0</v>
      </c>
      <c r="F64" s="20">
        <v>19211.582997354501</v>
      </c>
      <c r="R64" s="107">
        <v>40118</v>
      </c>
      <c r="S64" s="20">
        <v>19211.582997354501</v>
      </c>
      <c r="T64" s="20"/>
      <c r="U64" s="20"/>
    </row>
    <row r="65" spans="1:21" x14ac:dyDescent="0.25">
      <c r="A65" s="117">
        <v>40148</v>
      </c>
      <c r="B65" s="20">
        <v>14151.054587679515</v>
      </c>
      <c r="C65" s="20">
        <v>4340.5677704673344</v>
      </c>
      <c r="D65" s="20">
        <v>1579.45074452003</v>
      </c>
      <c r="E65" s="20">
        <v>0</v>
      </c>
      <c r="F65" s="20">
        <v>20071.07310266688</v>
      </c>
      <c r="R65" s="107">
        <v>40148</v>
      </c>
      <c r="S65" s="20">
        <v>20071.07310266688</v>
      </c>
      <c r="T65" s="20"/>
      <c r="U65" s="20"/>
    </row>
    <row r="66" spans="1:21" x14ac:dyDescent="0.25">
      <c r="A66" s="117">
        <v>40179</v>
      </c>
      <c r="B66" s="20">
        <v>13093.252097127737</v>
      </c>
      <c r="C66" s="20">
        <v>4530.5459297052157</v>
      </c>
      <c r="D66" s="20">
        <v>1506.8310997732426</v>
      </c>
      <c r="E66" s="20">
        <v>0</v>
      </c>
      <c r="F66" s="20">
        <v>19130.629126606196</v>
      </c>
      <c r="R66" s="107">
        <v>40179</v>
      </c>
      <c r="S66" s="20">
        <v>19130.629126606196</v>
      </c>
      <c r="T66" s="20"/>
      <c r="U66" s="20"/>
    </row>
    <row r="67" spans="1:21" x14ac:dyDescent="0.25">
      <c r="A67" s="117">
        <v>40210</v>
      </c>
      <c r="B67" s="20">
        <v>12121.455908163265</v>
      </c>
      <c r="C67" s="20">
        <v>4146.2831065759638</v>
      </c>
      <c r="D67" s="20">
        <v>1362.8628647014361</v>
      </c>
      <c r="E67" s="20">
        <v>0</v>
      </c>
      <c r="F67" s="20">
        <v>17630.601879440666</v>
      </c>
      <c r="R67" s="107">
        <v>40210</v>
      </c>
      <c r="S67" s="20">
        <v>17630.601879440666</v>
      </c>
      <c r="T67" s="20"/>
      <c r="U67" s="20"/>
    </row>
    <row r="68" spans="1:21" x14ac:dyDescent="0.25">
      <c r="A68" s="117">
        <v>40238</v>
      </c>
      <c r="B68" s="20">
        <v>13578.658401738474</v>
      </c>
      <c r="C68" s="20">
        <v>4509.3439380196523</v>
      </c>
      <c r="D68" s="20">
        <v>1571.7331632653063</v>
      </c>
      <c r="E68" s="20">
        <v>0</v>
      </c>
      <c r="F68" s="20">
        <v>19659.735503023432</v>
      </c>
      <c r="R68" s="107">
        <v>40238</v>
      </c>
      <c r="S68" s="20">
        <v>19659.735503023432</v>
      </c>
      <c r="T68" s="20"/>
      <c r="U68" s="20"/>
    </row>
    <row r="69" spans="1:21" x14ac:dyDescent="0.25">
      <c r="A69" s="117">
        <v>40269</v>
      </c>
      <c r="B69" s="20">
        <v>12965.869522297808</v>
      </c>
      <c r="C69" s="20">
        <v>4338.8529629629629</v>
      </c>
      <c r="D69" s="20">
        <v>1900.0093159486016</v>
      </c>
      <c r="E69" s="20">
        <v>0</v>
      </c>
      <c r="F69" s="20">
        <v>19204.731801209371</v>
      </c>
      <c r="R69" s="107">
        <v>40269</v>
      </c>
      <c r="S69" s="20">
        <v>19204.731801209371</v>
      </c>
      <c r="T69" s="20"/>
      <c r="U69" s="20"/>
    </row>
    <row r="70" spans="1:21" x14ac:dyDescent="0.25">
      <c r="A70" s="117">
        <v>40299</v>
      </c>
      <c r="B70" s="20">
        <v>12979.884214663643</v>
      </c>
      <c r="C70" s="20">
        <v>4118.4306009070287</v>
      </c>
      <c r="D70" s="20">
        <v>1397.567603930461</v>
      </c>
      <c r="E70" s="20">
        <v>0</v>
      </c>
      <c r="F70" s="20">
        <v>18495.882419501133</v>
      </c>
      <c r="R70" s="107">
        <v>40299</v>
      </c>
      <c r="S70" s="20">
        <v>18495.882419501133</v>
      </c>
      <c r="T70" s="20"/>
      <c r="U70" s="20"/>
    </row>
    <row r="71" spans="1:21" x14ac:dyDescent="0.25">
      <c r="A71" s="117">
        <v>40330</v>
      </c>
      <c r="B71" s="20">
        <v>13579.083589947091</v>
      </c>
      <c r="C71" s="20">
        <v>4491.9648412698416</v>
      </c>
      <c r="D71" s="20">
        <v>1292.4968972033257</v>
      </c>
      <c r="E71" s="20">
        <v>0</v>
      </c>
      <c r="F71" s="20">
        <v>19363.545328420259</v>
      </c>
      <c r="R71" s="107">
        <v>40330</v>
      </c>
      <c r="S71" s="20">
        <v>19363.545328420259</v>
      </c>
      <c r="T71" s="20"/>
      <c r="U71" s="20"/>
    </row>
    <row r="72" spans="1:21" x14ac:dyDescent="0.25">
      <c r="A72" s="117">
        <v>40360</v>
      </c>
      <c r="B72" s="20">
        <v>14043.583399092971</v>
      </c>
      <c r="C72" s="20">
        <v>4637.3514134542702</v>
      </c>
      <c r="D72" s="20">
        <v>1289.0834240362813</v>
      </c>
      <c r="E72" s="20">
        <v>0</v>
      </c>
      <c r="F72" s="20">
        <v>19970.018236583524</v>
      </c>
      <c r="R72" s="107">
        <v>40360</v>
      </c>
      <c r="S72" s="20">
        <v>19970.018236583524</v>
      </c>
      <c r="T72" s="20"/>
      <c r="U72" s="20"/>
    </row>
    <row r="73" spans="1:21" x14ac:dyDescent="0.25">
      <c r="A73" s="117">
        <v>40391</v>
      </c>
      <c r="B73" s="20">
        <v>13468.945660241872</v>
      </c>
      <c r="C73" s="20">
        <v>4467.9236545729391</v>
      </c>
      <c r="D73" s="20">
        <v>1407.8189758125473</v>
      </c>
      <c r="E73" s="20">
        <v>0</v>
      </c>
      <c r="F73" s="20">
        <v>19344.68829062736</v>
      </c>
      <c r="R73" s="107">
        <v>40391</v>
      </c>
      <c r="S73" s="20">
        <v>19344.68829062736</v>
      </c>
      <c r="T73" s="20"/>
      <c r="U73" s="20"/>
    </row>
    <row r="74" spans="1:21" x14ac:dyDescent="0.25">
      <c r="A74" s="117">
        <v>40422</v>
      </c>
      <c r="B74" s="20">
        <v>13330.268773242631</v>
      </c>
      <c r="C74" s="20">
        <v>4748.0260430838998</v>
      </c>
      <c r="D74" s="20">
        <v>1475.7036848072562</v>
      </c>
      <c r="E74" s="20">
        <v>0</v>
      </c>
      <c r="F74" s="20">
        <v>19553.998501133789</v>
      </c>
      <c r="R74" s="107">
        <v>40422</v>
      </c>
      <c r="S74" s="20">
        <v>19553.998501133789</v>
      </c>
      <c r="T74" s="20"/>
      <c r="U74" s="20"/>
    </row>
    <row r="75" spans="1:21" x14ac:dyDescent="0.25">
      <c r="A75" s="117">
        <v>40452</v>
      </c>
      <c r="B75" s="20">
        <v>13775.280811035525</v>
      </c>
      <c r="C75" s="20">
        <v>4719.3848790627353</v>
      </c>
      <c r="D75" s="20">
        <v>1205.5389682539683</v>
      </c>
      <c r="E75" s="20">
        <v>0</v>
      </c>
      <c r="F75" s="20">
        <v>19700.204658352228</v>
      </c>
      <c r="R75" s="107">
        <v>40452</v>
      </c>
      <c r="S75" s="20">
        <v>19700.204658352228</v>
      </c>
      <c r="T75" s="20"/>
      <c r="U75" s="20"/>
    </row>
    <row r="76" spans="1:21" x14ac:dyDescent="0.25">
      <c r="A76" s="117">
        <v>40483</v>
      </c>
      <c r="B76" s="20">
        <v>13655.058013605441</v>
      </c>
      <c r="C76" s="20">
        <v>4584.3878495842782</v>
      </c>
      <c r="D76" s="20">
        <v>1269.8450907029478</v>
      </c>
      <c r="E76" s="20">
        <v>0</v>
      </c>
      <c r="F76" s="20">
        <v>19509.290953892669</v>
      </c>
      <c r="R76" s="107">
        <v>40483</v>
      </c>
      <c r="S76" s="20">
        <v>19509.290953892669</v>
      </c>
      <c r="T76" s="20"/>
      <c r="U76" s="20"/>
    </row>
    <row r="77" spans="1:21" x14ac:dyDescent="0.25">
      <c r="A77" s="117">
        <v>40513</v>
      </c>
      <c r="B77" s="20">
        <v>13649.618930839004</v>
      </c>
      <c r="C77" s="20">
        <v>4463.2578117913818</v>
      </c>
      <c r="D77" s="20">
        <v>1088.6036810279666</v>
      </c>
      <c r="E77" s="20">
        <v>0</v>
      </c>
      <c r="F77" s="20">
        <v>19201.480423658351</v>
      </c>
      <c r="R77" s="107">
        <v>40513</v>
      </c>
      <c r="S77" s="20">
        <v>19201.480423658351</v>
      </c>
      <c r="T77" s="20"/>
      <c r="U77" s="20"/>
    </row>
    <row r="78" spans="1:21" x14ac:dyDescent="0.25">
      <c r="A78" s="117">
        <v>40544</v>
      </c>
      <c r="B78" s="20">
        <v>13414.804922524563</v>
      </c>
      <c r="C78" s="20">
        <v>4406.3168669690094</v>
      </c>
      <c r="D78" s="20">
        <v>1397.1724376417233</v>
      </c>
      <c r="E78" s="20">
        <v>0</v>
      </c>
      <c r="F78" s="20">
        <v>19218.294227135295</v>
      </c>
      <c r="R78" s="107">
        <v>40544</v>
      </c>
      <c r="S78" s="20">
        <v>19218.294227135295</v>
      </c>
      <c r="T78" s="20"/>
      <c r="U78" s="20"/>
    </row>
    <row r="79" spans="1:21" x14ac:dyDescent="0.25">
      <c r="A79" s="117">
        <v>40575</v>
      </c>
      <c r="B79" s="20">
        <v>12339.540511337867</v>
      </c>
      <c r="C79" s="20">
        <v>3928.2528647014365</v>
      </c>
      <c r="D79" s="20">
        <v>1439.8368102796676</v>
      </c>
      <c r="E79" s="20">
        <v>0</v>
      </c>
      <c r="F79" s="20">
        <v>17707.630186318973</v>
      </c>
      <c r="R79" s="107">
        <v>40575</v>
      </c>
      <c r="S79" s="20">
        <v>17707.630186318973</v>
      </c>
      <c r="T79" s="20"/>
      <c r="U79" s="20"/>
    </row>
    <row r="80" spans="1:21" x14ac:dyDescent="0.25">
      <c r="A80" s="117">
        <v>40603</v>
      </c>
      <c r="B80" s="20">
        <v>13871.253658730157</v>
      </c>
      <c r="C80" s="20">
        <v>4615.4294633408917</v>
      </c>
      <c r="D80" s="20">
        <v>1524.6712018140588</v>
      </c>
      <c r="E80" s="20">
        <v>0</v>
      </c>
      <c r="F80" s="20">
        <v>20011.354323885105</v>
      </c>
      <c r="R80" s="107">
        <v>40603</v>
      </c>
      <c r="S80" s="20">
        <v>20011.354323885105</v>
      </c>
      <c r="T80" s="20"/>
      <c r="U80" s="20"/>
    </row>
    <row r="81" spans="1:21" x14ac:dyDescent="0.25">
      <c r="A81" s="117">
        <v>40634</v>
      </c>
      <c r="B81" s="20">
        <v>13158.074475434616</v>
      </c>
      <c r="C81" s="20">
        <v>4321.0208654572934</v>
      </c>
      <c r="D81" s="20">
        <v>1483.912634164777</v>
      </c>
      <c r="E81" s="20">
        <v>0</v>
      </c>
      <c r="F81" s="20">
        <v>18963.007975056687</v>
      </c>
      <c r="R81" s="107">
        <v>40634</v>
      </c>
      <c r="S81" s="20">
        <v>18963.007975056687</v>
      </c>
      <c r="T81" s="20"/>
      <c r="U81" s="20"/>
    </row>
    <row r="82" spans="1:21" x14ac:dyDescent="0.25">
      <c r="A82" s="117">
        <v>40664</v>
      </c>
      <c r="B82" s="20">
        <v>13508.314894935751</v>
      </c>
      <c r="C82" s="20">
        <v>4632.3973620559327</v>
      </c>
      <c r="D82" s="20">
        <v>1359.8454270597128</v>
      </c>
      <c r="E82" s="20">
        <v>0</v>
      </c>
      <c r="F82" s="20">
        <v>19500.557684051397</v>
      </c>
      <c r="R82" s="107">
        <v>40664</v>
      </c>
      <c r="S82" s="20">
        <v>19500.557684051397</v>
      </c>
      <c r="T82" s="20"/>
      <c r="U82" s="20"/>
    </row>
    <row r="83" spans="1:21" x14ac:dyDescent="0.25">
      <c r="A83" s="117">
        <v>40695</v>
      </c>
      <c r="B83" s="20">
        <v>13053.168309523811</v>
      </c>
      <c r="C83" s="20">
        <v>4138.4053665910806</v>
      </c>
      <c r="D83" s="20">
        <v>1235.7783522297807</v>
      </c>
      <c r="E83" s="20">
        <v>0</v>
      </c>
      <c r="F83" s="20">
        <v>18427.352028344671</v>
      </c>
      <c r="R83" s="107">
        <v>40695</v>
      </c>
      <c r="S83" s="20">
        <v>18427.352028344671</v>
      </c>
      <c r="T83" s="20"/>
      <c r="U83" s="20"/>
    </row>
    <row r="84" spans="1:21" x14ac:dyDescent="0.25">
      <c r="A84" s="117">
        <v>40725</v>
      </c>
      <c r="B84" s="20">
        <v>13374.88454648526</v>
      </c>
      <c r="C84" s="20">
        <v>4468.4441043083898</v>
      </c>
      <c r="D84" s="20">
        <v>1235.3280876795161</v>
      </c>
      <c r="E84" s="20">
        <v>0</v>
      </c>
      <c r="F84" s="20">
        <v>19078.656738473168</v>
      </c>
      <c r="R84" s="107">
        <v>40725</v>
      </c>
      <c r="S84" s="20">
        <v>19078.656738473168</v>
      </c>
      <c r="T84" s="20"/>
      <c r="U84" s="20"/>
    </row>
    <row r="85" spans="1:21" x14ac:dyDescent="0.25">
      <c r="A85" s="117">
        <v>40756</v>
      </c>
      <c r="B85" s="20">
        <v>13948.489410052907</v>
      </c>
      <c r="C85" s="20">
        <v>4694.5096485260774</v>
      </c>
      <c r="D85" s="20">
        <v>1144.3798185941041</v>
      </c>
      <c r="E85" s="20">
        <v>0</v>
      </c>
      <c r="F85" s="20">
        <v>19787.378877173091</v>
      </c>
      <c r="R85" s="107">
        <v>40756</v>
      </c>
      <c r="S85" s="20">
        <v>19787.378877173091</v>
      </c>
      <c r="T85" s="20"/>
      <c r="U85" s="20"/>
    </row>
    <row r="86" spans="1:21" x14ac:dyDescent="0.25">
      <c r="A86" s="117">
        <v>40787</v>
      </c>
      <c r="B86" s="20">
        <v>12620.930522675737</v>
      </c>
      <c r="C86" s="20">
        <v>4369.8373620559332</v>
      </c>
      <c r="D86" s="20">
        <v>1053.4321315192742</v>
      </c>
      <c r="E86" s="20">
        <v>0</v>
      </c>
      <c r="F86" s="20">
        <v>18044.200016250947</v>
      </c>
      <c r="R86" s="107">
        <v>40787</v>
      </c>
      <c r="S86" s="20">
        <v>18044.200016250947</v>
      </c>
      <c r="T86" s="20"/>
      <c r="U86" s="20"/>
    </row>
    <row r="87" spans="1:21" x14ac:dyDescent="0.25">
      <c r="A87" s="118">
        <v>40817</v>
      </c>
      <c r="B87" s="20">
        <v>12900.479243008314</v>
      </c>
      <c r="C87" s="20">
        <v>4271.5415721844292</v>
      </c>
      <c r="D87" s="20">
        <v>1226.6213151927436</v>
      </c>
      <c r="E87" s="20">
        <v>0</v>
      </c>
      <c r="F87" s="20">
        <v>18398.642130385488</v>
      </c>
      <c r="R87" s="107">
        <v>40817</v>
      </c>
      <c r="S87" s="20">
        <v>17921.611884373713</v>
      </c>
      <c r="T87" s="20"/>
      <c r="U87" s="20"/>
    </row>
    <row r="88" spans="1:21" x14ac:dyDescent="0.25">
      <c r="A88" s="117">
        <v>40848</v>
      </c>
      <c r="B88" s="20">
        <v>13662.514631519276</v>
      </c>
      <c r="C88" s="20">
        <v>4648.0732048374903</v>
      </c>
      <c r="D88" s="20">
        <v>1399.8111678004536</v>
      </c>
      <c r="E88" s="20">
        <v>0</v>
      </c>
      <c r="F88" s="20">
        <v>19710.399004157221</v>
      </c>
      <c r="H88" s="68"/>
      <c r="I88" s="68"/>
      <c r="J88" s="68"/>
      <c r="K88" s="68"/>
      <c r="L88" s="68"/>
      <c r="R88" s="107">
        <v>40848</v>
      </c>
      <c r="S88" s="20">
        <v>19710.399004157221</v>
      </c>
      <c r="T88" s="20"/>
      <c r="U88" s="20"/>
    </row>
    <row r="89" spans="1:21" x14ac:dyDescent="0.25">
      <c r="A89" s="117">
        <v>40878</v>
      </c>
      <c r="B89" s="20">
        <v>14219.143707105064</v>
      </c>
      <c r="C89" s="20">
        <v>4766.155011337868</v>
      </c>
      <c r="D89" s="20">
        <v>1611.2147808012089</v>
      </c>
      <c r="E89" s="20">
        <v>0</v>
      </c>
      <c r="F89" s="20">
        <v>20596.513499244142</v>
      </c>
      <c r="H89" s="68"/>
      <c r="I89" s="68"/>
      <c r="J89" s="68"/>
      <c r="K89" s="68"/>
      <c r="L89" s="68"/>
      <c r="R89" s="107">
        <v>40878</v>
      </c>
      <c r="S89" s="20">
        <v>20596.513499244142</v>
      </c>
      <c r="T89" s="20"/>
      <c r="U89" s="20"/>
    </row>
    <row r="90" spans="1:21" x14ac:dyDescent="0.25">
      <c r="A90" s="117">
        <v>40909</v>
      </c>
      <c r="B90" s="20">
        <v>12456.298651171579</v>
      </c>
      <c r="C90" s="20">
        <v>4289.7754875283445</v>
      </c>
      <c r="D90" s="20">
        <v>1473.8528609221466</v>
      </c>
      <c r="E90" s="20">
        <v>0</v>
      </c>
      <c r="F90" s="20">
        <v>18219.926999622068</v>
      </c>
      <c r="H90" s="68"/>
      <c r="I90" s="68"/>
      <c r="J90" s="68"/>
      <c r="K90" s="68"/>
      <c r="L90" s="68"/>
      <c r="R90" s="107">
        <v>40909</v>
      </c>
      <c r="S90" s="20">
        <v>18219.926999622068</v>
      </c>
      <c r="T90" s="20"/>
      <c r="U90" s="20"/>
    </row>
    <row r="91" spans="1:21" x14ac:dyDescent="0.25">
      <c r="A91" s="117">
        <v>40940</v>
      </c>
      <c r="B91" s="20">
        <v>11909.103760393045</v>
      </c>
      <c r="C91" s="20">
        <v>4003.7228533635671</v>
      </c>
      <c r="D91" s="20">
        <v>1112.692543461829</v>
      </c>
      <c r="E91" s="20">
        <v>0</v>
      </c>
      <c r="F91" s="20">
        <v>17025.519157218441</v>
      </c>
      <c r="H91" s="68"/>
      <c r="I91" s="68"/>
      <c r="J91" s="68"/>
      <c r="K91" s="68"/>
      <c r="L91" s="68"/>
      <c r="R91" s="107">
        <v>40940</v>
      </c>
      <c r="S91" s="20">
        <v>17025.519157218441</v>
      </c>
      <c r="T91" s="20"/>
      <c r="U91" s="20"/>
    </row>
    <row r="92" spans="1:21" x14ac:dyDescent="0.25">
      <c r="A92" s="117">
        <v>40969</v>
      </c>
      <c r="B92" s="20">
        <v>13238.488232804235</v>
      </c>
      <c r="C92" s="20">
        <v>4339.4538397581246</v>
      </c>
      <c r="D92" s="20">
        <v>981.86328798185923</v>
      </c>
      <c r="E92" s="20">
        <v>0</v>
      </c>
      <c r="F92" s="20">
        <v>18559.805360544218</v>
      </c>
      <c r="H92" s="68"/>
      <c r="I92" s="68"/>
      <c r="J92" s="68"/>
      <c r="K92" s="68"/>
      <c r="L92" s="68"/>
      <c r="R92" s="107">
        <v>40969</v>
      </c>
      <c r="S92" s="20">
        <v>18559.805360544218</v>
      </c>
      <c r="T92" s="20"/>
      <c r="U92" s="20"/>
    </row>
    <row r="93" spans="1:21" x14ac:dyDescent="0.25">
      <c r="A93" s="117">
        <v>41000</v>
      </c>
      <c r="B93" s="20">
        <v>12284.566271352982</v>
      </c>
      <c r="C93" s="20">
        <v>4079.7063265306124</v>
      </c>
      <c r="D93" s="20">
        <v>1192.5054724111865</v>
      </c>
      <c r="E93" s="20">
        <v>0</v>
      </c>
      <c r="F93" s="20">
        <v>17556.778070294782</v>
      </c>
      <c r="H93" s="68"/>
      <c r="I93" s="68"/>
      <c r="J93" s="68"/>
      <c r="K93" s="68"/>
      <c r="L93" s="68"/>
      <c r="R93" s="107">
        <v>41000</v>
      </c>
      <c r="S93" s="20">
        <v>17556.778070294782</v>
      </c>
      <c r="T93" s="20"/>
      <c r="U93" s="20"/>
    </row>
    <row r="94" spans="1:21" x14ac:dyDescent="0.25">
      <c r="A94" s="117">
        <v>41030</v>
      </c>
      <c r="B94" s="20">
        <v>12922.354365079364</v>
      </c>
      <c r="C94" s="20">
        <v>4256.6886205593355</v>
      </c>
      <c r="D94" s="20">
        <v>1396.0698185941044</v>
      </c>
      <c r="E94" s="20">
        <v>0</v>
      </c>
      <c r="F94" s="20">
        <v>18575.112804232802</v>
      </c>
      <c r="H94" s="68"/>
      <c r="I94" s="68"/>
      <c r="J94" s="68"/>
      <c r="K94" s="68"/>
      <c r="L94" s="68"/>
      <c r="R94" s="107">
        <v>41030</v>
      </c>
      <c r="S94" s="20">
        <v>18575.112804232802</v>
      </c>
      <c r="T94" s="20"/>
      <c r="U94" s="20"/>
    </row>
    <row r="95" spans="1:21" x14ac:dyDescent="0.25">
      <c r="A95" s="117">
        <v>41061</v>
      </c>
      <c r="B95" s="20">
        <v>11982.367521541948</v>
      </c>
      <c r="C95" s="20">
        <v>4000.5912471655329</v>
      </c>
      <c r="D95" s="20">
        <v>1218.8606500377925</v>
      </c>
      <c r="E95" s="20">
        <v>0</v>
      </c>
      <c r="F95" s="20">
        <v>17201.819418745275</v>
      </c>
      <c r="H95" s="68"/>
      <c r="I95" s="82"/>
      <c r="J95" s="82"/>
      <c r="K95" s="82"/>
      <c r="L95" s="68"/>
      <c r="R95" s="107">
        <v>41061</v>
      </c>
      <c r="S95" s="20">
        <v>17201.819418745275</v>
      </c>
      <c r="T95" s="20"/>
      <c r="U95" s="20"/>
    </row>
    <row r="96" spans="1:21" x14ac:dyDescent="0.25">
      <c r="A96" s="117">
        <v>41091</v>
      </c>
      <c r="B96" s="20">
        <v>12710.268358276642</v>
      </c>
      <c r="C96" s="20">
        <v>4124.7189909297049</v>
      </c>
      <c r="D96" s="20">
        <v>1043.3896334089191</v>
      </c>
      <c r="E96" s="20">
        <v>0</v>
      </c>
      <c r="F96" s="20">
        <v>17878.376982615267</v>
      </c>
      <c r="H96" s="68"/>
      <c r="I96" s="82"/>
      <c r="J96" s="82"/>
      <c r="K96" s="82"/>
      <c r="L96" s="68"/>
      <c r="R96" s="107">
        <v>41091</v>
      </c>
      <c r="S96" s="20">
        <v>17878.376982615267</v>
      </c>
      <c r="T96" s="20"/>
      <c r="U96" s="20"/>
    </row>
    <row r="97" spans="1:21" x14ac:dyDescent="0.25">
      <c r="A97" s="117">
        <v>41122</v>
      </c>
      <c r="B97" s="20">
        <v>12482.904329176115</v>
      </c>
      <c r="C97" s="20">
        <v>4296.109569160998</v>
      </c>
      <c r="D97" s="20">
        <v>1197.9572071050643</v>
      </c>
      <c r="E97" s="20">
        <v>0</v>
      </c>
      <c r="F97" s="20">
        <v>17976.971105442179</v>
      </c>
      <c r="H97" s="68"/>
      <c r="I97" s="82"/>
      <c r="J97" s="82"/>
      <c r="K97" s="82"/>
      <c r="L97" s="68"/>
      <c r="R97" s="107">
        <v>41122</v>
      </c>
      <c r="S97" s="20">
        <v>17976.971105442179</v>
      </c>
      <c r="T97" s="20"/>
      <c r="U97" s="20"/>
    </row>
    <row r="98" spans="1:21" x14ac:dyDescent="0.25">
      <c r="A98" s="117">
        <v>41153</v>
      </c>
      <c r="B98" s="20">
        <v>11657.363956160241</v>
      </c>
      <c r="C98" s="20">
        <v>3918.6941798941798</v>
      </c>
      <c r="D98" s="20">
        <v>1077.6223960695388</v>
      </c>
      <c r="E98" s="20">
        <v>0</v>
      </c>
      <c r="F98" s="20">
        <v>16653.680532123959</v>
      </c>
      <c r="H98" s="68"/>
      <c r="I98" s="82"/>
      <c r="J98" s="82"/>
      <c r="K98" s="82"/>
      <c r="L98" s="68"/>
      <c r="R98" s="107">
        <v>41153</v>
      </c>
      <c r="S98" s="20">
        <v>16653.680532123959</v>
      </c>
      <c r="T98" s="20"/>
      <c r="U98" s="20"/>
    </row>
    <row r="99" spans="1:21" x14ac:dyDescent="0.25">
      <c r="A99" s="117">
        <v>41183</v>
      </c>
      <c r="B99" s="20">
        <v>12752.78921239607</v>
      </c>
      <c r="C99" s="20">
        <v>3980.0552040816324</v>
      </c>
      <c r="D99" s="20">
        <v>1210.0845162509447</v>
      </c>
      <c r="E99" s="20">
        <v>0</v>
      </c>
      <c r="F99" s="20">
        <v>17942.928932728646</v>
      </c>
      <c r="R99" s="107">
        <v>41183</v>
      </c>
      <c r="S99" s="20">
        <v>17942.928932728646</v>
      </c>
      <c r="T99" s="20"/>
      <c r="U99" s="20"/>
    </row>
    <row r="100" spans="1:21" x14ac:dyDescent="0.25">
      <c r="A100" s="117">
        <v>41214</v>
      </c>
      <c r="B100" s="20">
        <v>11767.233445956161</v>
      </c>
      <c r="C100" s="20">
        <v>4004.1139229024943</v>
      </c>
      <c r="D100" s="20">
        <v>1314.313193499622</v>
      </c>
      <c r="E100" s="20">
        <v>0</v>
      </c>
      <c r="F100" s="20">
        <v>17085.660562358276</v>
      </c>
      <c r="R100" s="107">
        <v>41214</v>
      </c>
      <c r="S100" s="20">
        <v>17085.660562358276</v>
      </c>
      <c r="T100" s="20"/>
      <c r="U100" s="20"/>
    </row>
    <row r="101" spans="1:21" x14ac:dyDescent="0.25">
      <c r="A101" s="117">
        <v>41244</v>
      </c>
      <c r="B101" s="20">
        <v>12087.83760128496</v>
      </c>
      <c r="C101" s="20">
        <v>3946.3860204081629</v>
      </c>
      <c r="D101" s="20">
        <v>994.99835600907011</v>
      </c>
      <c r="E101" s="20">
        <v>0</v>
      </c>
      <c r="F101" s="20">
        <v>17029.221977702193</v>
      </c>
      <c r="R101" s="107">
        <v>41244</v>
      </c>
      <c r="S101" s="20">
        <v>17029.221977702193</v>
      </c>
      <c r="T101" s="20"/>
      <c r="U101" s="20"/>
    </row>
    <row r="102" spans="1:21" x14ac:dyDescent="0.25">
      <c r="A102" s="117">
        <v>41275</v>
      </c>
      <c r="B102" s="20">
        <v>11977.716337490552</v>
      </c>
      <c r="C102" s="20">
        <v>3747.3584731670439</v>
      </c>
      <c r="D102" s="20">
        <v>1052.4475925925926</v>
      </c>
      <c r="E102" s="20">
        <v>0</v>
      </c>
      <c r="F102" s="20">
        <v>16777.522403250186</v>
      </c>
      <c r="R102" s="107">
        <v>41275</v>
      </c>
      <c r="S102" s="20">
        <v>16777.522403250186</v>
      </c>
      <c r="T102" s="20"/>
      <c r="U102" s="20"/>
    </row>
    <row r="103" spans="1:21" x14ac:dyDescent="0.25">
      <c r="A103" s="117">
        <v>41306</v>
      </c>
      <c r="B103" s="20">
        <v>11275.39296712018</v>
      </c>
      <c r="C103" s="20">
        <v>3597.7398677248675</v>
      </c>
      <c r="D103" s="20">
        <v>1010.388461829176</v>
      </c>
      <c r="E103" s="20">
        <v>0</v>
      </c>
      <c r="F103" s="20">
        <v>15883.521296674224</v>
      </c>
      <c r="R103" s="107">
        <v>41306</v>
      </c>
      <c r="S103" s="20">
        <v>15883.521296674224</v>
      </c>
      <c r="T103" s="20"/>
      <c r="U103" s="20"/>
    </row>
    <row r="104" spans="1:21" x14ac:dyDescent="0.25">
      <c r="A104" s="117">
        <v>41334</v>
      </c>
      <c r="B104" s="20">
        <v>12140.714792139079</v>
      </c>
      <c r="C104" s="20">
        <v>3684.8221352985629</v>
      </c>
      <c r="D104" s="20">
        <v>1065.9042592592591</v>
      </c>
      <c r="E104" s="20">
        <v>0</v>
      </c>
      <c r="F104" s="20">
        <v>16891.441186696902</v>
      </c>
      <c r="R104" s="107">
        <v>41334</v>
      </c>
      <c r="S104" s="20">
        <v>16891.441186696902</v>
      </c>
      <c r="T104" s="20"/>
      <c r="U104" s="20"/>
    </row>
    <row r="105" spans="1:21" x14ac:dyDescent="0.25">
      <c r="A105" s="117">
        <v>41365</v>
      </c>
      <c r="B105" s="20">
        <v>12504.253024187452</v>
      </c>
      <c r="C105" s="20">
        <v>3913.1263038548755</v>
      </c>
      <c r="D105" s="20">
        <v>1190.5549546485261</v>
      </c>
      <c r="E105" s="20">
        <v>0</v>
      </c>
      <c r="F105" s="20">
        <v>17607.934282690854</v>
      </c>
      <c r="R105" s="107">
        <v>41365</v>
      </c>
      <c r="S105" s="20">
        <v>17607.934282690854</v>
      </c>
      <c r="T105" s="20"/>
      <c r="U105" s="20"/>
    </row>
    <row r="106" spans="1:21" x14ac:dyDescent="0.25">
      <c r="A106" s="117">
        <v>41395</v>
      </c>
      <c r="B106" s="20">
        <v>12650.344092214664</v>
      </c>
      <c r="C106" s="20">
        <v>4054.2438662131522</v>
      </c>
      <c r="D106" s="20">
        <v>1160.4579894179892</v>
      </c>
      <c r="E106" s="20">
        <v>0</v>
      </c>
      <c r="F106" s="20">
        <v>17865.045947845803</v>
      </c>
      <c r="R106" s="107">
        <v>41395</v>
      </c>
      <c r="S106" s="20">
        <v>17865.045947845803</v>
      </c>
      <c r="T106" s="20"/>
      <c r="U106" s="20"/>
    </row>
    <row r="107" spans="1:21" x14ac:dyDescent="0.25">
      <c r="A107" s="117">
        <v>41426</v>
      </c>
      <c r="B107" s="20">
        <v>11918.04966893424</v>
      </c>
      <c r="C107" s="20">
        <v>3945.7745578231284</v>
      </c>
      <c r="D107" s="20">
        <v>1229.2046371882086</v>
      </c>
      <c r="E107" s="20">
        <v>0</v>
      </c>
      <c r="F107" s="20">
        <v>17093.028863945576</v>
      </c>
      <c r="R107" s="107">
        <v>41426</v>
      </c>
      <c r="S107" s="20">
        <v>17093.028863945576</v>
      </c>
      <c r="T107" s="20"/>
      <c r="U107" s="20"/>
    </row>
    <row r="108" spans="1:21" x14ac:dyDescent="0.25">
      <c r="A108" s="117">
        <v>41456</v>
      </c>
      <c r="B108" s="20">
        <v>12433.575261148904</v>
      </c>
      <c r="C108" s="20">
        <v>4010.2045011337868</v>
      </c>
      <c r="D108" s="20">
        <v>1438.2093801965229</v>
      </c>
      <c r="E108" s="20">
        <v>0</v>
      </c>
      <c r="F108" s="20">
        <v>17881.989142479215</v>
      </c>
      <c r="R108" s="107">
        <v>41456</v>
      </c>
      <c r="S108" s="20">
        <v>17881.989142479215</v>
      </c>
      <c r="T108" s="20"/>
      <c r="U108" s="20"/>
    </row>
    <row r="109" spans="1:21" x14ac:dyDescent="0.25">
      <c r="A109" s="117">
        <v>41487</v>
      </c>
      <c r="B109" s="20">
        <v>12552.144433862431</v>
      </c>
      <c r="C109" s="20">
        <v>4281.0918594104314</v>
      </c>
      <c r="D109" s="20">
        <v>1501.7231972789116</v>
      </c>
      <c r="E109" s="20">
        <v>0</v>
      </c>
      <c r="F109" s="20">
        <v>18334.959490551777</v>
      </c>
      <c r="R109" s="107">
        <v>41487</v>
      </c>
      <c r="S109" s="20">
        <v>18334.959490551777</v>
      </c>
      <c r="T109" s="20"/>
      <c r="U109" s="20"/>
    </row>
    <row r="110" spans="1:21" x14ac:dyDescent="0.25">
      <c r="A110" s="117">
        <v>41518</v>
      </c>
      <c r="B110" s="20">
        <v>12192.207129251701</v>
      </c>
      <c r="C110" s="20">
        <v>4075.1281632653058</v>
      </c>
      <c r="D110" s="20">
        <v>1356.3364474678758</v>
      </c>
      <c r="E110" s="20">
        <v>0</v>
      </c>
      <c r="F110" s="20">
        <v>17623.671739984882</v>
      </c>
      <c r="R110" s="107">
        <v>41518</v>
      </c>
      <c r="S110" s="20">
        <v>17623.671739984882</v>
      </c>
      <c r="T110" s="20"/>
      <c r="U110" s="20"/>
    </row>
    <row r="111" spans="1:21" x14ac:dyDescent="0.25">
      <c r="A111" s="117">
        <v>41548</v>
      </c>
      <c r="B111" s="20">
        <v>12446.19184126984</v>
      </c>
      <c r="C111" s="20">
        <v>4407.8312660619804</v>
      </c>
      <c r="D111" s="20">
        <v>1363.5274414210126</v>
      </c>
      <c r="E111" s="20">
        <v>0</v>
      </c>
      <c r="F111" s="20">
        <v>18217.550548752835</v>
      </c>
      <c r="R111" s="107">
        <v>41548</v>
      </c>
      <c r="S111" s="20">
        <v>18217.550548752835</v>
      </c>
      <c r="T111" s="20"/>
      <c r="U111" s="20"/>
    </row>
    <row r="112" spans="1:21" x14ac:dyDescent="0.25">
      <c r="A112" s="117">
        <v>41579</v>
      </c>
      <c r="B112" s="20">
        <v>11503.656439531369</v>
      </c>
      <c r="C112" s="20">
        <v>4273.470260770976</v>
      </c>
      <c r="D112" s="20">
        <v>1188.8599697656841</v>
      </c>
      <c r="E112" s="20">
        <v>0</v>
      </c>
      <c r="F112" s="20">
        <v>16965.986670068029</v>
      </c>
      <c r="R112" s="107">
        <v>41579</v>
      </c>
      <c r="S112" s="20">
        <v>16965.986670068029</v>
      </c>
      <c r="T112" s="20"/>
      <c r="U112" s="20"/>
    </row>
    <row r="113" spans="1:21" x14ac:dyDescent="0.25">
      <c r="A113" s="117">
        <v>41609</v>
      </c>
      <c r="B113" s="20">
        <v>12579.886059712773</v>
      </c>
      <c r="C113" s="20">
        <v>5109.6974792139072</v>
      </c>
      <c r="D113" s="20">
        <v>1292.6396145124716</v>
      </c>
      <c r="E113" s="20">
        <v>0</v>
      </c>
      <c r="F113" s="20">
        <v>18982.22315343915</v>
      </c>
      <c r="R113" s="107">
        <v>41609</v>
      </c>
      <c r="S113" s="20">
        <v>18982.22315343915</v>
      </c>
      <c r="T113" s="20"/>
      <c r="U113" s="20"/>
    </row>
    <row r="114" spans="1:21" x14ac:dyDescent="0.25">
      <c r="A114" s="117">
        <v>41640</v>
      </c>
      <c r="B114" s="20">
        <v>12285.795904006049</v>
      </c>
      <c r="C114" s="20">
        <v>4327.4457747543456</v>
      </c>
      <c r="D114" s="20">
        <v>1138.2656802721087</v>
      </c>
      <c r="E114" s="20">
        <v>0</v>
      </c>
      <c r="F114" s="20">
        <v>17751.507359032505</v>
      </c>
      <c r="R114" s="107">
        <v>41640</v>
      </c>
      <c r="S114" s="20">
        <v>17751.507359032505</v>
      </c>
      <c r="T114" s="20"/>
      <c r="U114" s="20"/>
    </row>
    <row r="115" spans="1:21" x14ac:dyDescent="0.25">
      <c r="A115" s="117">
        <v>41671</v>
      </c>
      <c r="B115" s="20">
        <v>11242.035457294029</v>
      </c>
      <c r="C115" s="20">
        <v>4680.6654497354484</v>
      </c>
      <c r="D115" s="20">
        <v>1224.0755026455024</v>
      </c>
      <c r="E115" s="20">
        <v>0</v>
      </c>
      <c r="F115" s="20">
        <v>17146.776409674978</v>
      </c>
      <c r="R115" s="107">
        <v>41671</v>
      </c>
      <c r="S115" s="20">
        <v>17146.776409674978</v>
      </c>
      <c r="T115" s="20"/>
      <c r="U115" s="20"/>
    </row>
    <row r="116" spans="1:21" x14ac:dyDescent="0.25">
      <c r="A116" s="117">
        <v>41699</v>
      </c>
      <c r="B116" s="20">
        <v>12471.817533635676</v>
      </c>
      <c r="C116" s="20">
        <v>4159.2967649281927</v>
      </c>
      <c r="D116" s="20">
        <v>1100.844871504157</v>
      </c>
      <c r="E116" s="20">
        <v>0</v>
      </c>
      <c r="F116" s="20">
        <v>17731.959170068025</v>
      </c>
      <c r="R116" s="107">
        <v>41699</v>
      </c>
      <c r="S116" s="20">
        <v>17731.959170068025</v>
      </c>
      <c r="T116" s="20"/>
      <c r="U116" s="20"/>
    </row>
    <row r="117" spans="1:21" x14ac:dyDescent="0.25">
      <c r="A117" s="117">
        <v>41730</v>
      </c>
      <c r="B117" s="20">
        <v>12413.980067271354</v>
      </c>
      <c r="C117" s="20">
        <v>4252.1355971277389</v>
      </c>
      <c r="D117" s="20">
        <v>1211.8909750566893</v>
      </c>
      <c r="E117" s="20">
        <v>0</v>
      </c>
      <c r="F117" s="20">
        <v>17878.00663945578</v>
      </c>
      <c r="R117" s="107">
        <v>41730</v>
      </c>
      <c r="S117" s="20">
        <v>17878.00663945578</v>
      </c>
      <c r="T117" s="20"/>
      <c r="U117" s="20"/>
    </row>
    <row r="118" spans="1:21" x14ac:dyDescent="0.25">
      <c r="A118" s="117">
        <v>41760</v>
      </c>
      <c r="B118" s="20">
        <v>12212.60932350718</v>
      </c>
      <c r="C118" s="20">
        <v>4486.0392063492054</v>
      </c>
      <c r="D118" s="20">
        <v>1361.8956273620561</v>
      </c>
      <c r="E118" s="20">
        <v>0</v>
      </c>
      <c r="F118" s="20">
        <v>18060.544157218443</v>
      </c>
      <c r="R118" s="107">
        <v>41760</v>
      </c>
      <c r="S118" s="20">
        <v>18060.544157218443</v>
      </c>
      <c r="T118" s="20"/>
      <c r="U118" s="20"/>
    </row>
    <row r="119" spans="1:21" x14ac:dyDescent="0.25">
      <c r="A119" s="117">
        <v>41791</v>
      </c>
      <c r="B119" s="20">
        <v>11532.508542705971</v>
      </c>
      <c r="C119" s="20">
        <v>3983.9242592592595</v>
      </c>
      <c r="D119" s="20">
        <v>1539.728223733938</v>
      </c>
      <c r="E119" s="20">
        <v>0</v>
      </c>
      <c r="F119" s="20">
        <v>17056.16102569917</v>
      </c>
      <c r="R119" s="107">
        <v>41791</v>
      </c>
      <c r="S119" s="20">
        <v>17056.16102569917</v>
      </c>
      <c r="T119" s="20"/>
      <c r="U119" s="20"/>
    </row>
    <row r="120" spans="1:21" x14ac:dyDescent="0.25">
      <c r="A120" s="117">
        <v>41821</v>
      </c>
      <c r="B120" s="20">
        <v>12518.533789493575</v>
      </c>
      <c r="C120" s="20">
        <v>4525.3428798185932</v>
      </c>
      <c r="D120" s="20">
        <v>1229.0812320483749</v>
      </c>
      <c r="E120" s="20">
        <v>0</v>
      </c>
      <c r="F120" s="20">
        <v>18272.957901360543</v>
      </c>
      <c r="R120" s="107">
        <v>41821</v>
      </c>
      <c r="S120" s="20">
        <v>18272.957901360543</v>
      </c>
      <c r="T120" s="20"/>
      <c r="U120" s="20"/>
    </row>
    <row r="121" spans="1:21" x14ac:dyDescent="0.25">
      <c r="A121" s="117">
        <v>41852</v>
      </c>
      <c r="B121" s="20">
        <v>12149.559466364322</v>
      </c>
      <c r="C121" s="20">
        <v>4403.6402947845809</v>
      </c>
      <c r="D121" s="20">
        <v>1211.0665381708238</v>
      </c>
      <c r="E121" s="20">
        <v>0</v>
      </c>
      <c r="F121" s="20">
        <v>17764.266299319726</v>
      </c>
      <c r="R121" s="107">
        <v>41852</v>
      </c>
      <c r="S121" s="20">
        <v>17764.266299319726</v>
      </c>
      <c r="T121" s="20"/>
      <c r="U121" s="20"/>
    </row>
    <row r="122" spans="1:21" x14ac:dyDescent="0.25">
      <c r="A122" s="117">
        <v>41883</v>
      </c>
      <c r="B122" s="20">
        <v>11982.320789115647</v>
      </c>
      <c r="C122" s="20">
        <v>4455.7230876795165</v>
      </c>
      <c r="D122" s="20">
        <v>1280.3969727891156</v>
      </c>
      <c r="E122" s="20">
        <v>0</v>
      </c>
      <c r="F122" s="20">
        <v>17718.44084958428</v>
      </c>
      <c r="R122" s="107">
        <v>41883</v>
      </c>
      <c r="S122" s="20">
        <v>17718.44084958428</v>
      </c>
      <c r="T122" s="20"/>
      <c r="U122" s="20"/>
    </row>
    <row r="123" spans="1:21" x14ac:dyDescent="0.25">
      <c r="A123" s="117">
        <v>41913</v>
      </c>
      <c r="B123" s="20">
        <v>12224.482810279669</v>
      </c>
      <c r="C123" s="20">
        <v>4628.3246523053667</v>
      </c>
      <c r="D123" s="20">
        <v>1490.4399206349206</v>
      </c>
      <c r="E123" s="20">
        <v>0</v>
      </c>
      <c r="F123" s="20">
        <v>18343.247383219954</v>
      </c>
      <c r="R123" s="107">
        <v>41913</v>
      </c>
      <c r="S123" s="20">
        <v>18343.247383219954</v>
      </c>
      <c r="T123" s="20"/>
      <c r="U123" s="20"/>
    </row>
    <row r="124" spans="1:21" x14ac:dyDescent="0.25">
      <c r="A124" s="117">
        <v>41944</v>
      </c>
      <c r="B124" s="20">
        <v>13355.019450491307</v>
      </c>
      <c r="C124" s="20">
        <v>4763.8756840513979</v>
      </c>
      <c r="D124" s="20">
        <v>1356.2360846560848</v>
      </c>
      <c r="E124" s="20">
        <v>0</v>
      </c>
      <c r="F124" s="20">
        <v>19475.131219198789</v>
      </c>
      <c r="R124" s="107">
        <v>41944</v>
      </c>
      <c r="S124" s="20">
        <v>19475.131219198789</v>
      </c>
      <c r="T124" s="20"/>
      <c r="U124" s="20"/>
    </row>
    <row r="125" spans="1:21" x14ac:dyDescent="0.25">
      <c r="A125" s="117">
        <v>41974</v>
      </c>
      <c r="B125" s="20">
        <v>12425.146753968254</v>
      </c>
      <c r="C125" s="20">
        <v>4527.0165570672716</v>
      </c>
      <c r="D125" s="20">
        <v>1419.5743537414967</v>
      </c>
      <c r="E125" s="20">
        <v>0</v>
      </c>
      <c r="F125" s="20">
        <v>18371.737664777022</v>
      </c>
      <c r="R125" s="107">
        <v>41974</v>
      </c>
      <c r="S125" s="20">
        <v>18371.737664777022</v>
      </c>
      <c r="T125" s="20"/>
      <c r="U125" s="20"/>
    </row>
    <row r="126" spans="1:21" x14ac:dyDescent="0.25">
      <c r="A126" s="117">
        <v>42005</v>
      </c>
      <c r="B126" s="20">
        <v>12417.243835222978</v>
      </c>
      <c r="C126" s="20">
        <v>4403.1471050642485</v>
      </c>
      <c r="D126" s="20">
        <v>1251.4763681027966</v>
      </c>
      <c r="E126" s="20">
        <v>0</v>
      </c>
      <c r="F126" s="20">
        <v>18071.867308390025</v>
      </c>
      <c r="R126" s="107">
        <v>42005</v>
      </c>
      <c r="S126" s="20">
        <v>18071.867308390025</v>
      </c>
      <c r="T126" s="20"/>
      <c r="U126" s="20"/>
    </row>
    <row r="127" spans="1:21" x14ac:dyDescent="0.25">
      <c r="A127" s="117">
        <v>42036</v>
      </c>
      <c r="B127" s="20">
        <v>11498.677147770219</v>
      </c>
      <c r="C127" s="20">
        <v>4300.7926870748297</v>
      </c>
      <c r="D127" s="20">
        <v>1316.5854006046864</v>
      </c>
      <c r="E127" s="20">
        <v>0</v>
      </c>
      <c r="F127" s="20">
        <v>17116.055235449734</v>
      </c>
      <c r="R127" s="107">
        <v>42036</v>
      </c>
      <c r="S127" s="20">
        <v>17116.055235449734</v>
      </c>
      <c r="T127" s="20"/>
      <c r="U127" s="20"/>
    </row>
    <row r="128" spans="1:21" x14ac:dyDescent="0.25">
      <c r="A128" s="117">
        <v>42064</v>
      </c>
      <c r="B128" s="20">
        <v>12455.436300453513</v>
      </c>
      <c r="C128" s="20">
        <v>4413.0256349206356</v>
      </c>
      <c r="D128" s="20">
        <v>1337.0136130007556</v>
      </c>
      <c r="E128" s="20">
        <v>0</v>
      </c>
      <c r="F128" s="20">
        <v>18205.475548374907</v>
      </c>
      <c r="R128" s="107">
        <v>42064</v>
      </c>
      <c r="S128" s="20">
        <v>18205.475548374907</v>
      </c>
      <c r="T128" s="20"/>
      <c r="U128" s="20"/>
    </row>
    <row r="129" spans="1:21" x14ac:dyDescent="0.25">
      <c r="A129" s="117">
        <v>42095</v>
      </c>
      <c r="B129" s="20">
        <v>12163.795773620559</v>
      </c>
      <c r="C129" s="20">
        <v>4500.8555668934232</v>
      </c>
      <c r="D129" s="20">
        <v>1377.5996863189721</v>
      </c>
      <c r="E129" s="20">
        <v>0</v>
      </c>
      <c r="F129" s="20">
        <v>18042.251026832953</v>
      </c>
      <c r="R129" s="107">
        <v>42095</v>
      </c>
      <c r="S129" s="20">
        <v>18042.251026832953</v>
      </c>
      <c r="T129" s="20"/>
      <c r="U129" s="20"/>
    </row>
    <row r="130" spans="1:21" x14ac:dyDescent="0.25">
      <c r="A130" s="117">
        <v>42125</v>
      </c>
      <c r="B130" s="20">
        <v>12294.081448601661</v>
      </c>
      <c r="C130" s="20">
        <v>4830.5615910808774</v>
      </c>
      <c r="D130" s="20">
        <v>1326.1132388510957</v>
      </c>
      <c r="E130" s="20">
        <v>0</v>
      </c>
      <c r="F130" s="20">
        <v>18450.756278533634</v>
      </c>
      <c r="R130" s="107">
        <v>42125</v>
      </c>
      <c r="S130" s="20">
        <v>18450.756278533634</v>
      </c>
      <c r="T130" s="20"/>
      <c r="U130" s="20"/>
    </row>
    <row r="131" spans="1:21" x14ac:dyDescent="0.25">
      <c r="A131" s="117">
        <v>42156</v>
      </c>
      <c r="B131" s="20">
        <v>12436.044997732424</v>
      </c>
      <c r="C131" s="20">
        <v>4798.8956727135301</v>
      </c>
      <c r="D131" s="20">
        <v>1369.363314436886</v>
      </c>
      <c r="E131" s="20">
        <v>0</v>
      </c>
      <c r="F131" s="20">
        <v>18604.303984882841</v>
      </c>
      <c r="R131" s="107">
        <v>42156</v>
      </c>
      <c r="S131" s="20">
        <v>18604.303984882841</v>
      </c>
      <c r="T131" s="20"/>
      <c r="U131" s="20"/>
    </row>
    <row r="132" spans="1:21" x14ac:dyDescent="0.25">
      <c r="A132" s="117">
        <v>42186</v>
      </c>
      <c r="B132" s="20">
        <v>13157.991942554798</v>
      </c>
      <c r="C132" s="20">
        <v>4940.013885109599</v>
      </c>
      <c r="D132" s="20">
        <v>1451.1289191232047</v>
      </c>
      <c r="E132" s="20">
        <v>0</v>
      </c>
      <c r="F132" s="20">
        <v>19549.134746787604</v>
      </c>
      <c r="R132" s="107">
        <v>42186</v>
      </c>
      <c r="S132" s="20">
        <v>19549.134746787604</v>
      </c>
      <c r="T132" s="20"/>
      <c r="U132" s="20"/>
    </row>
    <row r="133" spans="1:21" x14ac:dyDescent="0.25">
      <c r="A133" s="117">
        <v>42217</v>
      </c>
      <c r="B133" s="20">
        <v>12174.251445956161</v>
      </c>
      <c r="C133" s="20">
        <v>4899.5194633408919</v>
      </c>
      <c r="D133" s="20">
        <v>1413.6898148148148</v>
      </c>
      <c r="E133" s="20">
        <v>0</v>
      </c>
      <c r="F133" s="20">
        <v>18487.460724111868</v>
      </c>
      <c r="R133" s="107">
        <v>42217</v>
      </c>
      <c r="S133" s="20">
        <v>18487.460724111868</v>
      </c>
      <c r="T133" s="20"/>
      <c r="U133" s="20"/>
    </row>
    <row r="134" spans="1:21" x14ac:dyDescent="0.25">
      <c r="A134" s="117">
        <v>42248</v>
      </c>
      <c r="B134" s="20">
        <v>12236.826046863191</v>
      </c>
      <c r="C134" s="20">
        <v>4856.54015117158</v>
      </c>
      <c r="D134" s="20">
        <v>1412.6812244897958</v>
      </c>
      <c r="E134" s="20">
        <v>0</v>
      </c>
      <c r="F134" s="20">
        <v>18506.047422524567</v>
      </c>
      <c r="R134" s="107">
        <v>42248</v>
      </c>
      <c r="S134" s="20">
        <v>18506.047422524567</v>
      </c>
      <c r="T134" s="20"/>
      <c r="U134" s="20"/>
    </row>
    <row r="135" spans="1:21" x14ac:dyDescent="0.25">
      <c r="A135" s="117">
        <v>42278</v>
      </c>
      <c r="B135" s="20">
        <v>12401.371890400605</v>
      </c>
      <c r="C135" s="20">
        <v>4898.3011262282689</v>
      </c>
      <c r="D135" s="20">
        <v>2039.2815910808768</v>
      </c>
      <c r="E135" s="20">
        <v>0</v>
      </c>
      <c r="F135" s="20">
        <v>19338.954607709755</v>
      </c>
      <c r="R135" s="107">
        <v>42278</v>
      </c>
      <c r="S135" s="20">
        <v>19338.954607709755</v>
      </c>
      <c r="T135" s="20"/>
      <c r="U135" s="20"/>
    </row>
    <row r="136" spans="1:21" x14ac:dyDescent="0.25">
      <c r="A136" s="117">
        <v>42309</v>
      </c>
      <c r="B136" s="20">
        <v>12710.431339758125</v>
      </c>
      <c r="C136" s="20">
        <v>4901.5446712018138</v>
      </c>
      <c r="D136" s="20">
        <v>1701.6645767195766</v>
      </c>
      <c r="E136" s="20">
        <v>0</v>
      </c>
      <c r="F136" s="20">
        <v>19313.640587679514</v>
      </c>
      <c r="R136" s="107">
        <v>42309</v>
      </c>
      <c r="S136" s="20">
        <v>19313.640587679514</v>
      </c>
      <c r="T136" s="20"/>
      <c r="U136" s="20"/>
    </row>
    <row r="137" spans="1:21" x14ac:dyDescent="0.25">
      <c r="A137" s="117">
        <v>42339</v>
      </c>
      <c r="B137" s="20">
        <v>12037.090588813302</v>
      </c>
      <c r="C137" s="20">
        <v>4962.8944671201807</v>
      </c>
      <c r="D137" s="20">
        <v>1748.2548752834468</v>
      </c>
      <c r="E137" s="20">
        <v>0</v>
      </c>
      <c r="F137" s="20">
        <v>18748.239931216929</v>
      </c>
      <c r="R137" s="107">
        <v>42339</v>
      </c>
      <c r="S137" s="20">
        <v>18748.239931216929</v>
      </c>
      <c r="T137" s="20"/>
      <c r="U137" s="20"/>
    </row>
    <row r="138" spans="1:21" x14ac:dyDescent="0.25">
      <c r="A138" s="117">
        <v>42370</v>
      </c>
      <c r="B138" s="20">
        <v>12110.414881330309</v>
      </c>
      <c r="C138" s="20">
        <v>4469.2975963718818</v>
      </c>
      <c r="D138" s="20">
        <v>1727.7911111111109</v>
      </c>
      <c r="E138" s="20">
        <v>0</v>
      </c>
      <c r="F138" s="20">
        <v>18307.503588813299</v>
      </c>
      <c r="R138" s="107">
        <v>42370</v>
      </c>
      <c r="S138" s="20">
        <v>18307.503588813299</v>
      </c>
      <c r="T138" s="20"/>
      <c r="U138" s="20"/>
    </row>
    <row r="139" spans="1:21" x14ac:dyDescent="0.25">
      <c r="A139" s="117">
        <v>42401</v>
      </c>
      <c r="B139" s="20">
        <v>12077.1737010582</v>
      </c>
      <c r="C139" s="20">
        <v>4612.6016931216918</v>
      </c>
      <c r="D139" s="20">
        <v>1889.7260695389266</v>
      </c>
      <c r="E139" s="20">
        <v>0</v>
      </c>
      <c r="F139" s="20">
        <v>18579.501463718818</v>
      </c>
      <c r="R139" s="107">
        <v>42401</v>
      </c>
      <c r="S139" s="20">
        <v>18579.501463718818</v>
      </c>
      <c r="T139" s="20"/>
      <c r="U139" s="20"/>
    </row>
    <row r="140" spans="1:21" x14ac:dyDescent="0.25">
      <c r="A140" s="117">
        <v>42430</v>
      </c>
      <c r="B140" s="20">
        <v>12343.707354497354</v>
      </c>
      <c r="C140" s="20">
        <v>4618.8295275888131</v>
      </c>
      <c r="D140" s="20">
        <v>1709.0267082388509</v>
      </c>
      <c r="E140" s="20">
        <v>0</v>
      </c>
      <c r="F140" s="20">
        <v>18671.563590325015</v>
      </c>
      <c r="R140" s="107">
        <v>42430</v>
      </c>
      <c r="S140" s="20">
        <v>18671.563590325015</v>
      </c>
      <c r="T140" s="20"/>
      <c r="U140" s="20"/>
    </row>
    <row r="141" spans="1:21" x14ac:dyDescent="0.25">
      <c r="A141" s="117">
        <v>42461</v>
      </c>
      <c r="B141" s="20">
        <v>12844.077760015116</v>
      </c>
      <c r="C141" s="20">
        <v>4579.5474187452764</v>
      </c>
      <c r="D141" s="20">
        <v>1747.4903514739228</v>
      </c>
      <c r="E141" s="20">
        <v>0</v>
      </c>
      <c r="F141" s="20">
        <v>19171.115530234314</v>
      </c>
      <c r="R141" s="107">
        <v>42461</v>
      </c>
      <c r="S141" s="20">
        <v>19171.115530234314</v>
      </c>
      <c r="T141" s="20"/>
      <c r="U141" s="20"/>
    </row>
    <row r="142" spans="1:21" x14ac:dyDescent="0.25">
      <c r="A142" s="117">
        <v>42491</v>
      </c>
      <c r="B142" s="20">
        <v>13233.53453892668</v>
      </c>
      <c r="C142" s="20">
        <v>4577.5080650037798</v>
      </c>
      <c r="D142" s="20">
        <v>1970.4875472411186</v>
      </c>
      <c r="E142" s="20">
        <v>0</v>
      </c>
      <c r="F142" s="20">
        <v>19781.530151171577</v>
      </c>
      <c r="R142" s="107">
        <v>42491</v>
      </c>
      <c r="S142" s="20">
        <v>19781.530151171577</v>
      </c>
      <c r="T142" s="20"/>
      <c r="U142" s="20"/>
    </row>
    <row r="143" spans="1:21" x14ac:dyDescent="0.25">
      <c r="A143" s="117">
        <v>42522</v>
      </c>
      <c r="B143" s="20">
        <v>12387.31829440665</v>
      </c>
      <c r="C143" s="20">
        <v>4604.267626606199</v>
      </c>
      <c r="D143" s="20">
        <v>2107.9208843537413</v>
      </c>
      <c r="E143" s="20">
        <v>0</v>
      </c>
      <c r="F143" s="20">
        <v>19099.506805366589</v>
      </c>
      <c r="R143" s="107">
        <v>42522</v>
      </c>
      <c r="S143" s="20">
        <v>19099.506805366589</v>
      </c>
      <c r="T143" s="20"/>
      <c r="U143" s="20"/>
    </row>
    <row r="144" spans="1:21" x14ac:dyDescent="0.25">
      <c r="A144" s="117">
        <v>42552</v>
      </c>
      <c r="B144" s="20">
        <v>12659.740637944065</v>
      </c>
      <c r="C144" s="20">
        <v>5165.3999622071051</v>
      </c>
      <c r="D144" s="20">
        <v>1963.1965646258504</v>
      </c>
      <c r="E144" s="20">
        <v>0</v>
      </c>
      <c r="F144" s="20">
        <v>19788.337164777022</v>
      </c>
      <c r="R144" s="107">
        <v>42552</v>
      </c>
      <c r="S144" s="20">
        <v>19788.337164777022</v>
      </c>
      <c r="T144" s="20"/>
      <c r="U144" s="20"/>
    </row>
    <row r="145" spans="1:21" x14ac:dyDescent="0.25">
      <c r="A145" s="117">
        <v>42583</v>
      </c>
      <c r="B145" s="20">
        <v>12904.408638321995</v>
      </c>
      <c r="C145" s="20">
        <v>4928.2763454270589</v>
      </c>
      <c r="D145" s="20">
        <v>2276.1202532123962</v>
      </c>
      <c r="E145" s="20">
        <v>0</v>
      </c>
      <c r="F145" s="20">
        <v>20108.805236961449</v>
      </c>
      <c r="R145" s="107">
        <v>42583</v>
      </c>
      <c r="S145" s="20">
        <v>20108.805236961449</v>
      </c>
      <c r="T145" s="20"/>
      <c r="U145" s="20"/>
    </row>
    <row r="146" spans="1:21" x14ac:dyDescent="0.25">
      <c r="A146" s="117">
        <v>42614</v>
      </c>
      <c r="B146" s="20">
        <v>11796.144934240361</v>
      </c>
      <c r="C146" s="20">
        <v>4526.3398450491304</v>
      </c>
      <c r="D146" s="20">
        <v>2067.0613303099017</v>
      </c>
      <c r="E146" s="20">
        <v>0</v>
      </c>
      <c r="F146" s="20">
        <v>18389.546109599392</v>
      </c>
      <c r="R146" s="107">
        <v>42614</v>
      </c>
      <c r="S146" s="20">
        <v>18389.546109599392</v>
      </c>
      <c r="T146" s="20"/>
      <c r="U146" s="20"/>
    </row>
    <row r="147" spans="1:21" x14ac:dyDescent="0.25">
      <c r="A147" s="117">
        <v>42644</v>
      </c>
      <c r="B147" s="20">
        <v>11870.919126984127</v>
      </c>
      <c r="C147" s="20">
        <v>4668.5560619803473</v>
      </c>
      <c r="D147" s="20">
        <v>2621.2984278155704</v>
      </c>
      <c r="E147" s="20">
        <v>0</v>
      </c>
      <c r="F147" s="20">
        <v>19160.773616780047</v>
      </c>
      <c r="R147" s="107">
        <v>42644</v>
      </c>
      <c r="S147" s="20">
        <v>19160.773616780047</v>
      </c>
      <c r="T147" s="20"/>
      <c r="U147" s="20"/>
    </row>
    <row r="148" spans="1:21" x14ac:dyDescent="0.25">
      <c r="A148" s="117">
        <v>42675</v>
      </c>
      <c r="B148" s="20">
        <v>12441.920253968256</v>
      </c>
      <c r="C148" s="20">
        <v>4856.4061526832947</v>
      </c>
      <c r="D148" s="20">
        <v>1926.7173280423278</v>
      </c>
      <c r="E148" s="20">
        <v>0</v>
      </c>
      <c r="F148" s="20">
        <v>19225.043734693878</v>
      </c>
      <c r="R148" s="107">
        <v>42675</v>
      </c>
      <c r="S148" s="20">
        <v>19225.043734693878</v>
      </c>
      <c r="T148" s="20"/>
      <c r="U148" s="20"/>
    </row>
    <row r="149" spans="1:21" x14ac:dyDescent="0.25">
      <c r="A149" s="117">
        <v>42705</v>
      </c>
      <c r="B149" s="20">
        <v>12901.898515117158</v>
      </c>
      <c r="C149" s="20">
        <v>4561.0580461073323</v>
      </c>
      <c r="D149" s="20">
        <v>1983.9663605442179</v>
      </c>
      <c r="E149" s="20">
        <v>0</v>
      </c>
      <c r="F149" s="20">
        <v>19446.92292176871</v>
      </c>
      <c r="R149" s="107">
        <v>42705</v>
      </c>
      <c r="S149" s="20">
        <v>19446.92292176871</v>
      </c>
      <c r="T149" s="20"/>
      <c r="U149" s="20"/>
    </row>
    <row r="150" spans="1:21" x14ac:dyDescent="0.25">
      <c r="A150" s="117">
        <v>42736</v>
      </c>
      <c r="B150" s="20">
        <v>12914.544854875281</v>
      </c>
      <c r="C150" s="20">
        <v>5109.3007445200301</v>
      </c>
      <c r="D150" s="20">
        <v>1541.7950302343158</v>
      </c>
      <c r="E150" s="20">
        <v>0</v>
      </c>
      <c r="F150" s="20">
        <v>19565.640629629626</v>
      </c>
      <c r="R150" s="107">
        <v>42736</v>
      </c>
      <c r="S150" s="20">
        <v>19565.640629629626</v>
      </c>
      <c r="T150" s="20"/>
      <c r="U150" s="20"/>
    </row>
    <row r="151" spans="1:21" x14ac:dyDescent="0.25">
      <c r="A151" s="117">
        <v>42767</v>
      </c>
      <c r="B151" s="20">
        <v>11422.355005668933</v>
      </c>
      <c r="C151" s="20">
        <v>4609.3890476190472</v>
      </c>
      <c r="D151" s="20">
        <v>1521.43656840514</v>
      </c>
      <c r="E151" s="20">
        <v>0</v>
      </c>
      <c r="F151" s="20">
        <v>17553.180621693122</v>
      </c>
      <c r="R151" s="107">
        <v>42767</v>
      </c>
      <c r="S151" s="20">
        <v>17553.180621693122</v>
      </c>
      <c r="T151" s="20"/>
      <c r="U151" s="20"/>
    </row>
    <row r="152" spans="1:21" x14ac:dyDescent="0.25">
      <c r="A152" s="117">
        <v>42795</v>
      </c>
      <c r="B152" s="20">
        <v>12609.827016250942</v>
      </c>
      <c r="C152" s="20">
        <v>5057.0869652305364</v>
      </c>
      <c r="D152" s="20">
        <v>1569.1746447467874</v>
      </c>
      <c r="E152" s="20">
        <v>0</v>
      </c>
      <c r="F152" s="20">
        <v>19236.088626228266</v>
      </c>
      <c r="R152" s="107">
        <v>42795</v>
      </c>
      <c r="S152" s="20">
        <v>19236.088626228266</v>
      </c>
      <c r="T152" s="20"/>
      <c r="U152" s="20"/>
    </row>
    <row r="153" spans="1:21" x14ac:dyDescent="0.25">
      <c r="A153" s="117">
        <v>42826</v>
      </c>
      <c r="B153" s="20">
        <v>12060.888810657596</v>
      </c>
      <c r="C153" s="20">
        <v>5019.1957256235828</v>
      </c>
      <c r="D153" s="20">
        <v>1116.6956311413455</v>
      </c>
      <c r="E153" s="20">
        <v>0</v>
      </c>
      <c r="F153" s="20">
        <v>18196.780167422523</v>
      </c>
      <c r="R153" s="107">
        <v>42826</v>
      </c>
      <c r="S153" s="20">
        <v>18196.780167422523</v>
      </c>
      <c r="T153" s="20"/>
      <c r="U153" s="20"/>
    </row>
    <row r="154" spans="1:21" x14ac:dyDescent="0.25">
      <c r="A154" s="117">
        <v>42856</v>
      </c>
      <c r="B154" s="20">
        <v>12341.41800642479</v>
      </c>
      <c r="C154" s="20">
        <v>5061.6144066515499</v>
      </c>
      <c r="D154" s="20">
        <v>1154.564686318972</v>
      </c>
      <c r="E154" s="20">
        <v>0</v>
      </c>
      <c r="F154" s="20">
        <v>18557.597099395312</v>
      </c>
      <c r="R154" s="107">
        <v>42856</v>
      </c>
      <c r="S154" s="20">
        <v>18557.597099395312</v>
      </c>
      <c r="T154" s="20"/>
      <c r="U154" s="20"/>
    </row>
    <row r="155" spans="1:21" x14ac:dyDescent="0.25">
      <c r="A155" s="117">
        <v>42887</v>
      </c>
      <c r="B155" s="20">
        <v>12460.019991307634</v>
      </c>
      <c r="C155" s="20">
        <v>5284.6043801965225</v>
      </c>
      <c r="D155" s="20">
        <v>1540.2577815570671</v>
      </c>
      <c r="E155" s="20">
        <v>0</v>
      </c>
      <c r="F155" s="20">
        <v>19284.882153061222</v>
      </c>
      <c r="R155" s="107">
        <v>42887</v>
      </c>
      <c r="S155" s="20">
        <v>19284.882153061222</v>
      </c>
      <c r="T155" s="20"/>
      <c r="U155" s="20"/>
    </row>
    <row r="156" spans="1:21" x14ac:dyDescent="0.25">
      <c r="A156" s="117">
        <v>42917</v>
      </c>
      <c r="B156" s="20">
        <v>12718.04076228269</v>
      </c>
      <c r="C156" s="20">
        <v>4966.4728382464091</v>
      </c>
      <c r="D156" s="20">
        <v>1626.5880725623583</v>
      </c>
      <c r="E156" s="20">
        <v>0</v>
      </c>
      <c r="F156" s="20">
        <v>19311.101673091456</v>
      </c>
      <c r="R156" s="107">
        <v>42917</v>
      </c>
      <c r="S156" s="20">
        <v>19311.101673091456</v>
      </c>
      <c r="T156" s="20"/>
      <c r="U156" s="20"/>
    </row>
    <row r="157" spans="1:21" x14ac:dyDescent="0.25">
      <c r="A157" s="117">
        <v>42948</v>
      </c>
      <c r="B157" s="20">
        <v>12039.181645880575</v>
      </c>
      <c r="C157" s="20">
        <v>4973.964913076341</v>
      </c>
      <c r="D157" s="20">
        <v>1768.2003061224489</v>
      </c>
      <c r="E157" s="20">
        <v>0</v>
      </c>
      <c r="F157" s="20">
        <v>18781.346865079366</v>
      </c>
      <c r="R157" s="107">
        <v>42948</v>
      </c>
      <c r="S157" s="20">
        <v>18781.346865079366</v>
      </c>
      <c r="T157" s="20"/>
      <c r="U157" s="20"/>
    </row>
    <row r="158" spans="1:21" x14ac:dyDescent="0.25">
      <c r="A158" s="117">
        <v>42979</v>
      </c>
      <c r="B158" s="20">
        <v>13193.774403628116</v>
      </c>
      <c r="C158" s="20">
        <v>5567.7938964474679</v>
      </c>
      <c r="D158" s="20">
        <v>1891.5045767195768</v>
      </c>
      <c r="E158" s="20">
        <v>0</v>
      </c>
      <c r="F158" s="20">
        <v>20653.072876795162</v>
      </c>
      <c r="R158" s="107">
        <v>42979</v>
      </c>
      <c r="S158" s="20">
        <v>20653.072876795162</v>
      </c>
      <c r="T158" s="20"/>
      <c r="U158" s="20"/>
    </row>
    <row r="159" spans="1:21" x14ac:dyDescent="0.25">
      <c r="A159" s="117">
        <v>43009</v>
      </c>
      <c r="B159" s="20">
        <v>12326.133340136055</v>
      </c>
      <c r="C159" s="20">
        <v>5359.7893424036283</v>
      </c>
      <c r="D159" s="20">
        <v>2018.8147543461828</v>
      </c>
      <c r="E159" s="20">
        <v>0</v>
      </c>
      <c r="F159" s="20">
        <v>19704.737436885865</v>
      </c>
      <c r="R159" s="107">
        <v>43009</v>
      </c>
      <c r="S159" s="20">
        <v>19704.737436885865</v>
      </c>
      <c r="T159" s="20"/>
      <c r="U159" s="20"/>
    </row>
    <row r="160" spans="1:21" x14ac:dyDescent="0.25">
      <c r="A160" s="117">
        <v>43040</v>
      </c>
      <c r="B160" s="20">
        <v>14189.229811791382</v>
      </c>
      <c r="C160" s="20">
        <v>5113.7642592592601</v>
      </c>
      <c r="D160" s="20">
        <v>1860.6775699168554</v>
      </c>
      <c r="E160" s="20">
        <v>0</v>
      </c>
      <c r="F160" s="20">
        <v>21163.671640967495</v>
      </c>
      <c r="R160" s="107">
        <v>43040</v>
      </c>
      <c r="S160" s="20">
        <v>21163.671640967495</v>
      </c>
      <c r="T160" s="20"/>
      <c r="U160" s="20"/>
    </row>
    <row r="161" spans="1:21" x14ac:dyDescent="0.25">
      <c r="A161" s="117">
        <v>43070</v>
      </c>
      <c r="B161" s="20">
        <v>12293.696274754346</v>
      </c>
      <c r="C161" s="20">
        <v>4822.7275623582764</v>
      </c>
      <c r="D161" s="20">
        <v>1780.6628155706726</v>
      </c>
      <c r="E161" s="20">
        <v>0</v>
      </c>
      <c r="F161" s="20">
        <v>18897.086652683294</v>
      </c>
      <c r="R161" s="107">
        <v>43070</v>
      </c>
      <c r="S161" s="20">
        <v>18897.086652683294</v>
      </c>
      <c r="T161" s="20">
        <v>18897.086652683294</v>
      </c>
      <c r="U161" s="20">
        <v>18897.086652683294</v>
      </c>
    </row>
    <row r="162" spans="1:21" x14ac:dyDescent="0.25">
      <c r="A162" s="117">
        <v>43101</v>
      </c>
      <c r="B162" s="20">
        <v>13626.706762367507</v>
      </c>
      <c r="C162" s="20">
        <v>4722.7782453353457</v>
      </c>
      <c r="D162" s="20">
        <v>1331.7631357873038</v>
      </c>
      <c r="E162" s="20">
        <v>0</v>
      </c>
      <c r="F162" s="20">
        <v>19681.248143490157</v>
      </c>
      <c r="G162" s="36">
        <f>F162*42*30*2.1</f>
        <v>52076582.58767496</v>
      </c>
      <c r="R162" s="107">
        <v>43101</v>
      </c>
      <c r="S162" s="112">
        <v>19681.248143490157</v>
      </c>
      <c r="T162" s="112">
        <v>23228.653615960331</v>
      </c>
      <c r="U162" s="112">
        <v>16133.84267101998</v>
      </c>
    </row>
    <row r="163" spans="1:21" x14ac:dyDescent="0.25">
      <c r="A163" s="117">
        <v>43132</v>
      </c>
      <c r="B163" s="20">
        <v>12708.330663127872</v>
      </c>
      <c r="C163" s="20">
        <v>4404.4851508876809</v>
      </c>
      <c r="D163" s="20">
        <v>1331.7631357873038</v>
      </c>
      <c r="E163" s="20">
        <v>0</v>
      </c>
      <c r="F163" s="20">
        <v>18444.578949802857</v>
      </c>
      <c r="G163" s="36">
        <f t="shared" ref="G163:G185" si="0">F163*42*30*2.1</f>
        <v>48804355.90117836</v>
      </c>
      <c r="R163" s="107">
        <v>43132</v>
      </c>
      <c r="S163" s="20">
        <v>18444.578949802857</v>
      </c>
      <c r="T163" s="113">
        <v>21991.984422273032</v>
      </c>
      <c r="U163" s="113">
        <v>14897.173477332681</v>
      </c>
    </row>
    <row r="164" spans="1:21" x14ac:dyDescent="0.25">
      <c r="A164" s="117">
        <v>43160</v>
      </c>
      <c r="B164" s="20">
        <v>13678.423792428919</v>
      </c>
      <c r="C164" s="20">
        <v>4740.7024634715972</v>
      </c>
      <c r="D164" s="20">
        <v>1331.7631357873038</v>
      </c>
      <c r="E164" s="20">
        <v>0</v>
      </c>
      <c r="F164" s="20">
        <v>19750.889391687819</v>
      </c>
      <c r="G164" s="36">
        <f t="shared" si="0"/>
        <v>52260853.330405965</v>
      </c>
      <c r="R164" s="107">
        <v>43160</v>
      </c>
      <c r="S164" s="20">
        <v>19750.889391687819</v>
      </c>
      <c r="T164" s="113">
        <v>23298.294864157993</v>
      </c>
      <c r="U164" s="113">
        <v>16203.483919217644</v>
      </c>
    </row>
    <row r="165" spans="1:21" x14ac:dyDescent="0.25">
      <c r="A165" s="117">
        <v>43191</v>
      </c>
      <c r="B165" s="20">
        <v>13314.365064188967</v>
      </c>
      <c r="C165" s="20">
        <v>4614.2848656291762</v>
      </c>
      <c r="D165" s="20">
        <v>1343.8425918587582</v>
      </c>
      <c r="E165" s="20">
        <v>0</v>
      </c>
      <c r="F165" s="20">
        <v>19272.492521676904</v>
      </c>
      <c r="G165" s="36">
        <f t="shared" si="0"/>
        <v>50995015.212357096</v>
      </c>
      <c r="R165" s="107">
        <v>43191</v>
      </c>
      <c r="S165" s="20">
        <v>19272.492521676904</v>
      </c>
      <c r="T165" s="113">
        <v>22819.897994147079</v>
      </c>
      <c r="U165" s="113">
        <v>15725.087049206724</v>
      </c>
    </row>
    <row r="166" spans="1:21" x14ac:dyDescent="0.25">
      <c r="A166" s="117">
        <v>43221</v>
      </c>
      <c r="B166" s="20">
        <v>13592.060846588674</v>
      </c>
      <c r="C166" s="20">
        <v>4710.5243362910151</v>
      </c>
      <c r="D166" s="20">
        <v>1343.8425918587582</v>
      </c>
      <c r="E166" s="20">
        <v>0</v>
      </c>
      <c r="F166" s="20">
        <v>19646.427774738448</v>
      </c>
      <c r="G166" s="36">
        <f t="shared" si="0"/>
        <v>51984447.891957939</v>
      </c>
      <c r="R166" s="107">
        <v>43221</v>
      </c>
      <c r="S166" s="20">
        <v>19646.427774738448</v>
      </c>
      <c r="T166" s="113">
        <v>23193.833247208626</v>
      </c>
      <c r="U166" s="113">
        <v>16099.022302268269</v>
      </c>
    </row>
    <row r="167" spans="1:21" x14ac:dyDescent="0.25">
      <c r="A167" s="117">
        <v>43252</v>
      </c>
      <c r="B167" s="20">
        <v>13237.480486687826</v>
      </c>
      <c r="C167" s="20">
        <v>4587.6394085868415</v>
      </c>
      <c r="D167" s="20">
        <v>1343.8425918587582</v>
      </c>
      <c r="E167" s="20">
        <v>0</v>
      </c>
      <c r="F167" s="20">
        <v>19168.962487133424</v>
      </c>
      <c r="G167" s="36">
        <f t="shared" si="0"/>
        <v>50721074.74095504</v>
      </c>
      <c r="R167" s="107">
        <v>43252</v>
      </c>
      <c r="S167" s="20">
        <v>19168.962487133424</v>
      </c>
      <c r="T167" s="113">
        <v>22716.367959603602</v>
      </c>
      <c r="U167" s="113">
        <v>15621.557014663247</v>
      </c>
    </row>
    <row r="168" spans="1:21" x14ac:dyDescent="0.25">
      <c r="A168" s="117">
        <v>43282</v>
      </c>
      <c r="B168" s="20">
        <v>13673.024584623699</v>
      </c>
      <c r="C168" s="20">
        <v>4740.6275171121015</v>
      </c>
      <c r="D168" s="20">
        <v>1356.9555050813274</v>
      </c>
      <c r="E168" s="20">
        <v>0</v>
      </c>
      <c r="F168" s="20">
        <v>19770.607606817131</v>
      </c>
      <c r="G168" s="36">
        <f t="shared" si="0"/>
        <v>52313027.727638133</v>
      </c>
      <c r="R168" s="107">
        <v>43282</v>
      </c>
      <c r="S168" s="20">
        <v>19770.607606817131</v>
      </c>
      <c r="T168" s="113">
        <v>23318.013079287306</v>
      </c>
      <c r="U168" s="113">
        <v>16223.202134346951</v>
      </c>
    </row>
    <row r="169" spans="1:21" x14ac:dyDescent="0.25">
      <c r="A169" s="117">
        <v>43313</v>
      </c>
      <c r="B169" s="20">
        <v>13443.746127826862</v>
      </c>
      <c r="C169" s="20">
        <v>4661.1334918768653</v>
      </c>
      <c r="D169" s="20">
        <v>1356.9555050813274</v>
      </c>
      <c r="E169" s="20">
        <v>0</v>
      </c>
      <c r="F169" s="20">
        <v>19461.835124785055</v>
      </c>
      <c r="G169" s="36">
        <f t="shared" si="0"/>
        <v>51496015.74018126</v>
      </c>
      <c r="R169" s="107">
        <v>43313</v>
      </c>
      <c r="S169" s="20">
        <v>19461.835124785055</v>
      </c>
      <c r="T169" s="113">
        <v>23009.24059725523</v>
      </c>
      <c r="U169" s="113">
        <v>15914.429652314879</v>
      </c>
    </row>
    <row r="170" spans="1:21" x14ac:dyDescent="0.25">
      <c r="A170" s="117">
        <v>43344</v>
      </c>
      <c r="B170" s="20">
        <v>13178.79032392907</v>
      </c>
      <c r="C170" s="20">
        <v>4569.2696349077969</v>
      </c>
      <c r="D170" s="20">
        <v>1356.9555050813274</v>
      </c>
      <c r="E170" s="20">
        <v>0</v>
      </c>
      <c r="F170" s="20">
        <v>19105.015463918196</v>
      </c>
      <c r="G170" s="36">
        <f t="shared" si="0"/>
        <v>50551870.917527549</v>
      </c>
      <c r="R170" s="107">
        <v>43344</v>
      </c>
      <c r="S170" s="20">
        <v>19105.015463918196</v>
      </c>
      <c r="T170" s="113">
        <v>22652.420936388371</v>
      </c>
      <c r="U170" s="113">
        <v>15557.609991448018</v>
      </c>
    </row>
    <row r="171" spans="1:21" x14ac:dyDescent="0.25">
      <c r="A171" s="117">
        <v>43374</v>
      </c>
      <c r="B171" s="20">
        <v>13214.010626775012</v>
      </c>
      <c r="C171" s="20">
        <v>4584.5858544365256</v>
      </c>
      <c r="D171" s="20">
        <v>1369.2176949261795</v>
      </c>
      <c r="E171" s="20">
        <v>0</v>
      </c>
      <c r="F171" s="20">
        <v>19167.814176137719</v>
      </c>
      <c r="G171" s="36">
        <f t="shared" si="0"/>
        <v>50718036.310060404</v>
      </c>
      <c r="R171" s="107">
        <v>43374</v>
      </c>
      <c r="S171" s="20">
        <v>19167.814176137719</v>
      </c>
      <c r="T171" s="113">
        <v>22715.219648607894</v>
      </c>
      <c r="U171" s="113">
        <v>15620.408703667541</v>
      </c>
    </row>
    <row r="172" spans="1:21" x14ac:dyDescent="0.25">
      <c r="A172" s="117">
        <v>43405</v>
      </c>
      <c r="B172" s="20">
        <v>13752.37299212031</v>
      </c>
      <c r="C172" s="20">
        <v>4771.3700605670929</v>
      </c>
      <c r="D172" s="20">
        <v>1369.2176949261795</v>
      </c>
      <c r="E172" s="20">
        <v>0</v>
      </c>
      <c r="F172" s="20">
        <v>19892.960747613582</v>
      </c>
      <c r="G172" s="36">
        <f t="shared" si="0"/>
        <v>52636774.138185546</v>
      </c>
      <c r="R172" s="107">
        <v>43405</v>
      </c>
      <c r="S172" s="20">
        <v>19892.960747613582</v>
      </c>
      <c r="T172" s="113">
        <v>23440.366220083761</v>
      </c>
      <c r="U172" s="113">
        <v>16345.555275143404</v>
      </c>
    </row>
    <row r="173" spans="1:21" x14ac:dyDescent="0.25">
      <c r="A173" s="117">
        <v>43435</v>
      </c>
      <c r="B173" s="20">
        <v>13478.484163479385</v>
      </c>
      <c r="C173" s="20">
        <v>4676.3446451242544</v>
      </c>
      <c r="D173" s="20">
        <v>1369.2176949261795</v>
      </c>
      <c r="E173" s="20">
        <v>0</v>
      </c>
      <c r="F173" s="20">
        <v>19524.046503529822</v>
      </c>
      <c r="G173" s="36">
        <f t="shared" si="0"/>
        <v>51660627.048339911</v>
      </c>
      <c r="R173" s="107">
        <v>43435</v>
      </c>
      <c r="S173" s="20">
        <v>19524.046503529822</v>
      </c>
      <c r="T173" s="113">
        <v>23071.451975999997</v>
      </c>
      <c r="U173" s="113">
        <v>15976.64103105964</v>
      </c>
    </row>
    <row r="174" spans="1:21" x14ac:dyDescent="0.25">
      <c r="A174" s="117">
        <v>43466</v>
      </c>
      <c r="B174" s="20">
        <v>13830.75485658017</v>
      </c>
      <c r="C174" s="20">
        <v>4796.5120216098494</v>
      </c>
      <c r="D174" s="20">
        <v>1382.6704336378966</v>
      </c>
      <c r="E174" s="20">
        <v>0</v>
      </c>
      <c r="F174" s="20">
        <v>20009.937311827918</v>
      </c>
      <c r="G174" s="36">
        <f t="shared" si="0"/>
        <v>52946294.127096675</v>
      </c>
      <c r="R174" s="107">
        <v>43466</v>
      </c>
      <c r="S174" s="20">
        <v>20009.937311827918</v>
      </c>
      <c r="T174" s="113">
        <v>23557.342784298093</v>
      </c>
      <c r="U174" s="113">
        <v>16462.53183935774</v>
      </c>
    </row>
    <row r="175" spans="1:21" x14ac:dyDescent="0.25">
      <c r="A175" s="117">
        <v>43497</v>
      </c>
      <c r="B175" s="20">
        <v>12898.626873184798</v>
      </c>
      <c r="C175" s="20">
        <v>4473.2496166003548</v>
      </c>
      <c r="D175" s="20">
        <v>1382.6704336378966</v>
      </c>
      <c r="E175" s="20">
        <v>0</v>
      </c>
      <c r="F175" s="20">
        <v>18754.546923423048</v>
      </c>
      <c r="G175" s="36">
        <f t="shared" si="0"/>
        <v>49624531.159377381</v>
      </c>
      <c r="R175" s="107">
        <v>43497</v>
      </c>
      <c r="S175" s="20">
        <v>18754.546923423048</v>
      </c>
      <c r="T175" s="113">
        <v>22301.952395893226</v>
      </c>
      <c r="U175" s="113">
        <v>15207.141450952871</v>
      </c>
    </row>
    <row r="176" spans="1:21" x14ac:dyDescent="0.25">
      <c r="A176" s="117">
        <v>43525</v>
      </c>
      <c r="B176" s="20">
        <v>13883.246304232451</v>
      </c>
      <c r="C176" s="20">
        <v>4814.7160793280791</v>
      </c>
      <c r="D176" s="20">
        <v>1382.6704336378966</v>
      </c>
      <c r="E176" s="20">
        <v>0</v>
      </c>
      <c r="F176" s="20">
        <v>20080.632817198428</v>
      </c>
      <c r="G176" s="36">
        <f t="shared" si="0"/>
        <v>53133354.434307039</v>
      </c>
      <c r="R176" s="107">
        <v>43525</v>
      </c>
      <c r="S176" s="20">
        <v>20080.632817198428</v>
      </c>
      <c r="T176" s="113">
        <v>23628.038289668602</v>
      </c>
      <c r="U176" s="113">
        <v>16533.22734472825</v>
      </c>
    </row>
    <row r="177" spans="1:21" x14ac:dyDescent="0.25">
      <c r="A177" s="117">
        <v>43556</v>
      </c>
      <c r="B177" s="20">
        <v>13526.121613853196</v>
      </c>
      <c r="C177" s="20">
        <v>4691.8093797368729</v>
      </c>
      <c r="D177" s="20">
        <v>1395.2040253019645</v>
      </c>
      <c r="E177" s="20">
        <v>0</v>
      </c>
      <c r="F177" s="20">
        <v>19613.135018892033</v>
      </c>
      <c r="G177" s="36">
        <f t="shared" si="0"/>
        <v>51896355.259988315</v>
      </c>
      <c r="R177" s="107">
        <v>43556</v>
      </c>
      <c r="S177" s="20">
        <v>19613.135018892033</v>
      </c>
      <c r="T177" s="113">
        <v>23160.540491362211</v>
      </c>
      <c r="U177" s="113">
        <v>16065.729546421857</v>
      </c>
    </row>
    <row r="178" spans="1:21" x14ac:dyDescent="0.25">
      <c r="A178" s="117">
        <v>43586</v>
      </c>
      <c r="B178" s="20">
        <v>13808.233971917893</v>
      </c>
      <c r="C178" s="20">
        <v>4789.6657679532855</v>
      </c>
      <c r="D178" s="20">
        <v>1395.2040253019645</v>
      </c>
      <c r="E178" s="20">
        <v>0</v>
      </c>
      <c r="F178" s="20">
        <v>19993.103765173146</v>
      </c>
      <c r="G178" s="36">
        <f t="shared" si="0"/>
        <v>52901752.56264814</v>
      </c>
      <c r="R178" s="107">
        <v>43586</v>
      </c>
      <c r="S178" s="20">
        <v>19993.103765173146</v>
      </c>
      <c r="T178" s="113">
        <v>23540.50923764332</v>
      </c>
      <c r="U178" s="113">
        <v>16445.698292702964</v>
      </c>
    </row>
    <row r="179" spans="1:21" x14ac:dyDescent="0.25">
      <c r="A179" s="117">
        <v>43617</v>
      </c>
      <c r="B179" s="20">
        <v>13448.014235807264</v>
      </c>
      <c r="C179" s="20">
        <v>4664.7162528669187</v>
      </c>
      <c r="D179" s="20">
        <v>1395.2040253019645</v>
      </c>
      <c r="E179" s="20">
        <v>0</v>
      </c>
      <c r="F179" s="20">
        <v>19507.93451397615</v>
      </c>
      <c r="G179" s="36">
        <f t="shared" si="0"/>
        <v>51617994.723980896</v>
      </c>
      <c r="R179" s="107">
        <v>43617</v>
      </c>
      <c r="S179" s="20">
        <v>19507.93451397615</v>
      </c>
      <c r="T179" s="113">
        <v>23055.339986446324</v>
      </c>
      <c r="U179" s="113">
        <v>15960.529041505972</v>
      </c>
    </row>
    <row r="180" spans="1:21" x14ac:dyDescent="0.25">
      <c r="A180" s="117">
        <v>43647</v>
      </c>
      <c r="B180" s="20">
        <v>13895.005523896929</v>
      </c>
      <c r="C180" s="20">
        <v>4822.9082607308992</v>
      </c>
      <c r="D180" s="20">
        <v>1408.3008850479046</v>
      </c>
      <c r="E180" s="20">
        <v>0</v>
      </c>
      <c r="F180" s="20">
        <v>20126.214669675734</v>
      </c>
      <c r="G180" s="36">
        <f t="shared" si="0"/>
        <v>53253964.01596199</v>
      </c>
      <c r="R180" s="107">
        <v>43647</v>
      </c>
      <c r="S180" s="20">
        <v>20126.214669675734</v>
      </c>
      <c r="T180" s="113">
        <v>23673.620142145908</v>
      </c>
      <c r="U180" s="113">
        <v>16578.809197205555</v>
      </c>
    </row>
    <row r="181" spans="1:21" x14ac:dyDescent="0.25">
      <c r="A181" s="117">
        <v>43678</v>
      </c>
      <c r="B181" s="20">
        <v>13662.00474166435</v>
      </c>
      <c r="C181" s="20">
        <v>4742.0344967404044</v>
      </c>
      <c r="D181" s="20">
        <v>1408.3008850479046</v>
      </c>
      <c r="E181" s="20">
        <v>0</v>
      </c>
      <c r="F181" s="20">
        <v>19812.340123452661</v>
      </c>
      <c r="G181" s="36">
        <f t="shared" si="0"/>
        <v>52423451.966655746</v>
      </c>
      <c r="R181" s="107">
        <v>43678</v>
      </c>
      <c r="S181" s="20">
        <v>19812.340123452661</v>
      </c>
      <c r="T181" s="113">
        <v>23359.745595922835</v>
      </c>
      <c r="U181" s="113">
        <v>16264.934650982483</v>
      </c>
    </row>
    <row r="182" spans="1:21" x14ac:dyDescent="0.25">
      <c r="A182" s="117">
        <v>43709</v>
      </c>
      <c r="B182" s="20">
        <v>13392.747392204996</v>
      </c>
      <c r="C182" s="20">
        <v>4648.5762039216888</v>
      </c>
      <c r="D182" s="20">
        <v>1408.3008850479046</v>
      </c>
      <c r="E182" s="20">
        <v>0</v>
      </c>
      <c r="F182" s="20">
        <v>19449.624481174589</v>
      </c>
      <c r="G182" s="36">
        <f t="shared" si="0"/>
        <v>51463706.377187967</v>
      </c>
      <c r="R182" s="107">
        <v>43709</v>
      </c>
      <c r="S182" s="20">
        <v>19449.624481174589</v>
      </c>
      <c r="T182" s="113">
        <v>22997.029953644767</v>
      </c>
      <c r="U182" s="113">
        <v>15902.219008704413</v>
      </c>
    </row>
    <row r="183" spans="1:21" x14ac:dyDescent="0.25">
      <c r="A183" s="117">
        <v>43739</v>
      </c>
      <c r="B183" s="20">
        <v>13434.255552988448</v>
      </c>
      <c r="C183" s="20">
        <v>4666.9211325026545</v>
      </c>
      <c r="D183" s="20">
        <v>1420.7282511662988</v>
      </c>
      <c r="E183" s="20">
        <v>0</v>
      </c>
      <c r="F183" s="20">
        <v>19521.904936657404</v>
      </c>
      <c r="G183" s="36">
        <f t="shared" si="0"/>
        <v>51654960.462395489</v>
      </c>
      <c r="R183" s="107">
        <v>43739</v>
      </c>
      <c r="S183" s="20">
        <v>19521.904936657404</v>
      </c>
      <c r="T183" s="113">
        <v>23069.310409127578</v>
      </c>
      <c r="U183" s="113">
        <v>15974.499464187225</v>
      </c>
    </row>
    <row r="184" spans="1:21" x14ac:dyDescent="0.25">
      <c r="A184" s="117">
        <v>43770</v>
      </c>
      <c r="B184" s="20">
        <v>13981.591089521553</v>
      </c>
      <c r="C184" s="20">
        <v>4857.0598247391454</v>
      </c>
      <c r="D184" s="20">
        <v>1420.7282511662988</v>
      </c>
      <c r="E184" s="20">
        <v>0</v>
      </c>
      <c r="F184" s="20">
        <v>20259.379165426999</v>
      </c>
      <c r="G184" s="36">
        <f t="shared" si="0"/>
        <v>53606317.271719843</v>
      </c>
      <c r="R184" s="107">
        <v>43770</v>
      </c>
      <c r="S184" s="20">
        <v>20259.379165426999</v>
      </c>
      <c r="T184" s="113">
        <v>23806.784637897174</v>
      </c>
      <c r="U184" s="113">
        <v>16711.973692956821</v>
      </c>
    </row>
    <row r="185" spans="1:21" x14ac:dyDescent="0.25">
      <c r="A185" s="117">
        <v>43800</v>
      </c>
      <c r="B185" s="20">
        <v>13703.137210453586</v>
      </c>
      <c r="C185" s="20">
        <v>4760.3278333367216</v>
      </c>
      <c r="D185" s="20">
        <v>1420.7282511662988</v>
      </c>
      <c r="E185" s="20">
        <v>0</v>
      </c>
      <c r="F185" s="20">
        <v>19884.193294956607</v>
      </c>
      <c r="G185" s="36">
        <f t="shared" si="0"/>
        <v>52613575.458455183</v>
      </c>
      <c r="R185" s="107">
        <v>43800</v>
      </c>
      <c r="S185" s="20">
        <v>19884.193294956607</v>
      </c>
      <c r="T185" s="113">
        <v>23431.598767426782</v>
      </c>
      <c r="U185" s="113">
        <v>16336.787822486429</v>
      </c>
    </row>
    <row r="186" spans="1:21" x14ac:dyDescent="0.25">
      <c r="A186" s="117">
        <v>43831</v>
      </c>
      <c r="B186" s="20">
        <v>14065.395236833985</v>
      </c>
      <c r="C186" s="20">
        <v>4885.2647219688033</v>
      </c>
      <c r="D186" s="20">
        <v>1432.6035833086883</v>
      </c>
      <c r="E186" s="20">
        <v>0</v>
      </c>
      <c r="F186" s="20">
        <v>20383.263542111479</v>
      </c>
      <c r="R186" s="107">
        <v>43831</v>
      </c>
      <c r="S186" s="20">
        <v>20383.263542111479</v>
      </c>
      <c r="T186" s="113">
        <v>23930.66901458165</v>
      </c>
      <c r="U186" s="113">
        <v>16835.858069641301</v>
      </c>
    </row>
    <row r="187" spans="1:21" x14ac:dyDescent="0.25">
      <c r="A187" s="117">
        <v>43862</v>
      </c>
      <c r="B187" s="20">
        <v>13117.453592742784</v>
      </c>
      <c r="C187" s="20">
        <v>4556.0208013830188</v>
      </c>
      <c r="D187" s="20">
        <v>1432.6035833086883</v>
      </c>
      <c r="E187" s="20">
        <v>0</v>
      </c>
      <c r="F187" s="20">
        <v>19106.077977434492</v>
      </c>
      <c r="R187" s="107">
        <v>43862</v>
      </c>
      <c r="S187" s="20">
        <v>19106.077977434492</v>
      </c>
      <c r="T187" s="113">
        <v>22653.483449904666</v>
      </c>
      <c r="U187" s="113">
        <v>15558.672504964314</v>
      </c>
    </row>
    <row r="188" spans="1:21" x14ac:dyDescent="0.25">
      <c r="A188" s="117">
        <v>43891</v>
      </c>
      <c r="B188" s="20">
        <v>14118.77720805963</v>
      </c>
      <c r="C188" s="20">
        <v>4903.8056201395748</v>
      </c>
      <c r="D188" s="20">
        <v>1432.6035833086883</v>
      </c>
      <c r="E188" s="20">
        <v>0</v>
      </c>
      <c r="F188" s="20">
        <v>20455.186411507893</v>
      </c>
      <c r="R188" s="107">
        <v>43891</v>
      </c>
      <c r="S188" s="20">
        <v>20455.186411507893</v>
      </c>
      <c r="T188" s="113">
        <v>24002.591883978068</v>
      </c>
      <c r="U188" s="113">
        <v>16907.780939037715</v>
      </c>
    </row>
    <row r="189" spans="1:21" x14ac:dyDescent="0.25">
      <c r="A189" s="117">
        <v>43922</v>
      </c>
      <c r="B189" s="20">
        <v>13758.405025338987</v>
      </c>
      <c r="C189" s="20">
        <v>4780.6226756764036</v>
      </c>
      <c r="D189" s="20">
        <v>1442.1916993529062</v>
      </c>
      <c r="E189" s="20">
        <v>0</v>
      </c>
      <c r="F189" s="20">
        <v>19981.219400368296</v>
      </c>
      <c r="R189" s="107">
        <v>43922</v>
      </c>
      <c r="S189" s="20">
        <v>19981.219400368296</v>
      </c>
      <c r="T189" s="113">
        <v>23528.624872838474</v>
      </c>
      <c r="U189" s="113">
        <v>16433.813927898122</v>
      </c>
    </row>
    <row r="190" spans="1:21" x14ac:dyDescent="0.25">
      <c r="A190" s="117">
        <v>43952</v>
      </c>
      <c r="B190" s="20">
        <v>14045.362084850583</v>
      </c>
      <c r="C190" s="20">
        <v>4880.3314299338945</v>
      </c>
      <c r="D190" s="20">
        <v>1442.1916993529062</v>
      </c>
      <c r="E190" s="20">
        <v>0</v>
      </c>
      <c r="F190" s="20">
        <v>20367.885214137383</v>
      </c>
      <c r="R190" s="107">
        <v>43952</v>
      </c>
      <c r="S190" s="20">
        <v>20367.885214137383</v>
      </c>
      <c r="T190" s="113">
        <v>23915.290686607561</v>
      </c>
      <c r="U190" s="113">
        <v>16820.479741667208</v>
      </c>
    </row>
    <row r="191" spans="1:21" x14ac:dyDescent="0.25">
      <c r="A191" s="117">
        <v>43983</v>
      </c>
      <c r="B191" s="20">
        <v>13678.956313187637</v>
      </c>
      <c r="C191" s="20">
        <v>4753.0166912498271</v>
      </c>
      <c r="D191" s="20">
        <v>1442.1916993529062</v>
      </c>
      <c r="E191" s="20">
        <v>0</v>
      </c>
      <c r="F191" s="20">
        <v>19874.164703790368</v>
      </c>
      <c r="R191" s="107">
        <v>43983</v>
      </c>
      <c r="S191" s="20">
        <v>19874.164703790368</v>
      </c>
      <c r="T191" s="113">
        <v>23421.570176260546</v>
      </c>
      <c r="U191" s="113">
        <v>16326.759231320193</v>
      </c>
    </row>
    <row r="192" spans="1:21" x14ac:dyDescent="0.25">
      <c r="A192" s="117">
        <v>44013</v>
      </c>
      <c r="B192" s="20">
        <v>14132.219210257115</v>
      </c>
      <c r="C192" s="20">
        <v>4914.6991601161317</v>
      </c>
      <c r="D192" s="20">
        <v>1455.681839543985</v>
      </c>
      <c r="E192" s="20">
        <v>0</v>
      </c>
      <c r="F192" s="20">
        <v>20502.600209917233</v>
      </c>
      <c r="R192" s="107">
        <v>44013</v>
      </c>
      <c r="S192" s="20">
        <v>20502.600209917233</v>
      </c>
      <c r="T192" s="113">
        <v>24050.005682387411</v>
      </c>
      <c r="U192" s="113">
        <v>16955.194737447055</v>
      </c>
    </row>
    <row r="193" spans="1:21" x14ac:dyDescent="0.25">
      <c r="A193" s="117">
        <v>44044</v>
      </c>
      <c r="B193" s="20">
        <v>13895.240669657825</v>
      </c>
      <c r="C193" s="20">
        <v>4832.2861846930246</v>
      </c>
      <c r="D193" s="20">
        <v>1455.681839543985</v>
      </c>
      <c r="E193" s="20">
        <v>0</v>
      </c>
      <c r="F193" s="20">
        <v>20183.208693894834</v>
      </c>
      <c r="R193" s="107">
        <v>44044</v>
      </c>
      <c r="S193" s="20">
        <v>20183.208693894834</v>
      </c>
      <c r="T193" s="113">
        <v>23730.614166365012</v>
      </c>
      <c r="U193" s="113">
        <v>16635.803221424656</v>
      </c>
    </row>
    <row r="194" spans="1:21" x14ac:dyDescent="0.25">
      <c r="A194" s="117">
        <v>44075</v>
      </c>
      <c r="B194" s="20">
        <v>13621.386594537946</v>
      </c>
      <c r="C194" s="20">
        <v>4737.049168272476</v>
      </c>
      <c r="D194" s="20">
        <v>1455.681839543985</v>
      </c>
      <c r="E194" s="20">
        <v>0</v>
      </c>
      <c r="F194" s="20">
        <v>19814.117602354407</v>
      </c>
      <c r="R194" s="107">
        <v>44075</v>
      </c>
      <c r="S194" s="20">
        <v>19814.117602354407</v>
      </c>
      <c r="T194" s="113">
        <v>23361.523074824585</v>
      </c>
      <c r="U194" s="113">
        <v>16266.71212988423</v>
      </c>
    </row>
    <row r="195" spans="1:21" x14ac:dyDescent="0.25">
      <c r="A195" s="117">
        <v>44105</v>
      </c>
      <c r="B195" s="20">
        <v>13660.122118867768</v>
      </c>
      <c r="C195" s="20">
        <v>4755.2817143178299</v>
      </c>
      <c r="D195" s="20">
        <v>1469.487343009999</v>
      </c>
      <c r="E195" s="20">
        <v>0</v>
      </c>
      <c r="F195" s="20">
        <v>19884.891176195597</v>
      </c>
      <c r="R195" s="107">
        <v>44105</v>
      </c>
      <c r="S195" s="20">
        <v>19884.891176195597</v>
      </c>
      <c r="T195" s="113">
        <v>23432.296648665775</v>
      </c>
      <c r="U195" s="113">
        <v>16337.485703725421</v>
      </c>
    </row>
    <row r="196" spans="1:21" x14ac:dyDescent="0.25">
      <c r="A196" s="117">
        <v>44136</v>
      </c>
      <c r="B196" s="20">
        <v>14216.659862217086</v>
      </c>
      <c r="C196" s="20">
        <v>4949.0203742834901</v>
      </c>
      <c r="D196" s="20">
        <v>1469.487343009999</v>
      </c>
      <c r="E196" s="20">
        <v>0</v>
      </c>
      <c r="F196" s="20">
        <v>20635.167579510573</v>
      </c>
      <c r="R196" s="107">
        <v>44136</v>
      </c>
      <c r="S196" s="20">
        <v>20635.167579510573</v>
      </c>
      <c r="T196" s="113">
        <v>24182.573051980751</v>
      </c>
      <c r="U196" s="113">
        <v>17087.762107040398</v>
      </c>
    </row>
    <row r="197" spans="1:21" x14ac:dyDescent="0.25">
      <c r="A197" s="117">
        <v>44166</v>
      </c>
      <c r="B197" s="20">
        <v>13933.524412132936</v>
      </c>
      <c r="C197" s="20">
        <v>4850.456919524866</v>
      </c>
      <c r="D197" s="20">
        <v>1469.487343009999</v>
      </c>
      <c r="E197" s="20">
        <v>0</v>
      </c>
      <c r="F197" s="20">
        <v>20253.468674667798</v>
      </c>
      <c r="R197" s="107">
        <v>44166</v>
      </c>
      <c r="S197" s="20">
        <v>20253.468674667798</v>
      </c>
      <c r="T197" s="113">
        <v>23800.87414713798</v>
      </c>
      <c r="U197" s="113">
        <v>16706.063202197623</v>
      </c>
    </row>
    <row r="198" spans="1:21" x14ac:dyDescent="0.25">
      <c r="A198" s="117">
        <v>44197</v>
      </c>
      <c r="B198" s="20">
        <v>14294.908733655462</v>
      </c>
      <c r="C198" s="20">
        <v>4976.6350257859858</v>
      </c>
      <c r="D198" s="20">
        <v>1484.7584226778974</v>
      </c>
      <c r="E198" s="20">
        <v>0</v>
      </c>
      <c r="F198" s="20">
        <v>20756.302182119343</v>
      </c>
      <c r="R198" s="107">
        <v>44197</v>
      </c>
      <c r="S198" s="20">
        <v>20756.302182119343</v>
      </c>
      <c r="T198" s="113">
        <v>24303.707654589522</v>
      </c>
      <c r="U198" s="113">
        <v>17208.896709649169</v>
      </c>
    </row>
    <row r="199" spans="1:21" x14ac:dyDescent="0.25">
      <c r="A199" s="117">
        <v>44228</v>
      </c>
      <c r="B199" s="20">
        <v>13331.498956756426</v>
      </c>
      <c r="C199" s="20">
        <v>4641.2331754326287</v>
      </c>
      <c r="D199" s="20">
        <v>1484.7584226778974</v>
      </c>
      <c r="E199" s="20">
        <v>0</v>
      </c>
      <c r="F199" s="20">
        <v>19457.490554866952</v>
      </c>
      <c r="R199" s="107">
        <v>44228</v>
      </c>
      <c r="S199" s="20">
        <v>19457.490554866952</v>
      </c>
      <c r="T199" s="113">
        <v>23004.89602733713</v>
      </c>
      <c r="U199" s="113">
        <v>15910.085082396776</v>
      </c>
    </row>
    <row r="200" spans="1:21" x14ac:dyDescent="0.25">
      <c r="A200" s="117">
        <v>44256</v>
      </c>
      <c r="B200" s="20">
        <v>14349.161770548084</v>
      </c>
      <c r="C200" s="20">
        <v>4995.522698920925</v>
      </c>
      <c r="D200" s="20">
        <v>1484.7584226778974</v>
      </c>
      <c r="E200" s="20">
        <v>0</v>
      </c>
      <c r="F200" s="20">
        <v>20829.442892146904</v>
      </c>
      <c r="R200" s="107">
        <v>44256</v>
      </c>
      <c r="S200" s="20">
        <v>20829.442892146904</v>
      </c>
      <c r="T200" s="113">
        <v>24376.848364617086</v>
      </c>
      <c r="U200" s="113">
        <v>17282.03741967673</v>
      </c>
    </row>
    <row r="201" spans="1:21" x14ac:dyDescent="0.25">
      <c r="A201" s="117">
        <v>44287</v>
      </c>
      <c r="B201" s="20">
        <v>13973.35495122987</v>
      </c>
      <c r="C201" s="20">
        <v>4867.9336637941051</v>
      </c>
      <c r="D201" s="20">
        <v>1499.9202865547786</v>
      </c>
      <c r="E201" s="20">
        <v>0</v>
      </c>
      <c r="F201" s="20">
        <v>20341.208901578753</v>
      </c>
      <c r="R201" s="107">
        <v>44287</v>
      </c>
      <c r="S201" s="20">
        <v>20341.208901578753</v>
      </c>
      <c r="T201" s="113">
        <v>23888.614374048931</v>
      </c>
      <c r="U201" s="113">
        <v>16793.803429108575</v>
      </c>
    </row>
    <row r="202" spans="1:21" x14ac:dyDescent="0.25">
      <c r="A202" s="117">
        <v>44317</v>
      </c>
      <c r="B202" s="20">
        <v>14264.795190191575</v>
      </c>
      <c r="C202" s="20">
        <v>4969.4634506761749</v>
      </c>
      <c r="D202" s="20">
        <v>1499.9202865547786</v>
      </c>
      <c r="E202" s="20">
        <v>0</v>
      </c>
      <c r="F202" s="20">
        <v>20734.178927422527</v>
      </c>
      <c r="R202" s="107">
        <v>44317</v>
      </c>
      <c r="S202" s="20">
        <v>20734.178927422527</v>
      </c>
      <c r="T202" s="113">
        <v>24281.584399892705</v>
      </c>
      <c r="U202" s="113">
        <v>17186.773454952352</v>
      </c>
    </row>
    <row r="203" spans="1:21" x14ac:dyDescent="0.25">
      <c r="A203" s="117">
        <v>44348</v>
      </c>
      <c r="B203" s="20">
        <v>13892.66499819648</v>
      </c>
      <c r="C203" s="20">
        <v>4839.823496975032</v>
      </c>
      <c r="D203" s="20">
        <v>1499.9202865547786</v>
      </c>
      <c r="E203" s="20">
        <v>0</v>
      </c>
      <c r="F203" s="20">
        <v>20232.408781726292</v>
      </c>
      <c r="R203" s="107">
        <v>44348</v>
      </c>
      <c r="S203" s="20">
        <v>20232.408781726292</v>
      </c>
      <c r="T203" s="113">
        <v>23779.81425419647</v>
      </c>
      <c r="U203" s="113">
        <v>16685.003309256113</v>
      </c>
    </row>
    <row r="204" spans="1:21" x14ac:dyDescent="0.25">
      <c r="A204" s="117">
        <v>44378</v>
      </c>
      <c r="B204" s="20">
        <v>14345.449051013424</v>
      </c>
      <c r="C204" s="20">
        <v>5002.9127357375664</v>
      </c>
      <c r="D204" s="20">
        <v>1515.0819701824951</v>
      </c>
      <c r="E204" s="20">
        <v>0</v>
      </c>
      <c r="F204" s="20">
        <v>20863.443756933484</v>
      </c>
      <c r="R204" s="107">
        <v>44378</v>
      </c>
      <c r="S204" s="20">
        <v>20863.443756933484</v>
      </c>
      <c r="T204" s="113">
        <v>24410.849229403659</v>
      </c>
      <c r="U204" s="113">
        <v>17316.03828446331</v>
      </c>
    </row>
    <row r="205" spans="1:21" x14ac:dyDescent="0.25">
      <c r="A205" s="117">
        <v>44409</v>
      </c>
      <c r="B205" s="20">
        <v>14104.894929274127</v>
      </c>
      <c r="C205" s="20">
        <v>4919.0205358486628</v>
      </c>
      <c r="D205" s="20">
        <v>1515.0819701824951</v>
      </c>
      <c r="E205" s="20">
        <v>0</v>
      </c>
      <c r="F205" s="20">
        <v>20538.997435305286</v>
      </c>
      <c r="R205" s="107">
        <v>44409</v>
      </c>
      <c r="S205" s="20">
        <v>20538.997435305286</v>
      </c>
      <c r="T205" s="113">
        <v>24086.40290777546</v>
      </c>
      <c r="U205" s="113">
        <v>16991.591962835108</v>
      </c>
    </row>
    <row r="206" spans="1:21" x14ac:dyDescent="0.25">
      <c r="A206" s="117">
        <v>44440</v>
      </c>
      <c r="B206" s="20">
        <v>13826.90888733718</v>
      </c>
      <c r="C206" s="20">
        <v>4822.0741171887767</v>
      </c>
      <c r="D206" s="20">
        <v>1515.0819701824951</v>
      </c>
      <c r="E206" s="20">
        <v>0</v>
      </c>
      <c r="F206" s="20">
        <v>20164.064974708454</v>
      </c>
      <c r="R206" s="107">
        <v>44440</v>
      </c>
      <c r="S206" s="20">
        <v>20164.064974708454</v>
      </c>
      <c r="T206" s="113">
        <v>23711.470447178628</v>
      </c>
      <c r="U206" s="113">
        <v>16616.659502238275</v>
      </c>
    </row>
    <row r="207" spans="1:21" x14ac:dyDescent="0.25">
      <c r="A207" s="117">
        <v>44470</v>
      </c>
      <c r="B207" s="20">
        <v>13859.402956320067</v>
      </c>
      <c r="C207" s="20">
        <v>4839.3749796450966</v>
      </c>
      <c r="D207" s="20">
        <v>1528.8390692592577</v>
      </c>
      <c r="E207" s="20">
        <v>0</v>
      </c>
      <c r="F207" s="20">
        <v>20227.617005224423</v>
      </c>
      <c r="R207" s="107">
        <v>44470</v>
      </c>
      <c r="S207" s="20">
        <v>20227.617005224423</v>
      </c>
      <c r="T207" s="113">
        <v>23775.022477694598</v>
      </c>
      <c r="U207" s="113">
        <v>16680.211532754245</v>
      </c>
    </row>
    <row r="208" spans="1:21" x14ac:dyDescent="0.25">
      <c r="A208" s="117">
        <v>44501</v>
      </c>
      <c r="B208" s="20">
        <v>14424.059756483326</v>
      </c>
      <c r="C208" s="20">
        <v>5036.539749253765</v>
      </c>
      <c r="D208" s="20">
        <v>1528.8390692592577</v>
      </c>
      <c r="E208" s="20">
        <v>0</v>
      </c>
      <c r="F208" s="20">
        <v>20989.438574996348</v>
      </c>
      <c r="R208" s="107">
        <v>44501</v>
      </c>
      <c r="S208" s="20">
        <v>20989.438574996348</v>
      </c>
      <c r="T208" s="113">
        <v>24536.844047466522</v>
      </c>
      <c r="U208" s="113">
        <v>17442.033102526169</v>
      </c>
    </row>
    <row r="209" spans="1:21" x14ac:dyDescent="0.25">
      <c r="A209" s="117">
        <v>44531</v>
      </c>
      <c r="B209" s="20">
        <v>14136.793781861094</v>
      </c>
      <c r="C209" s="20">
        <v>4936.2332804634725</v>
      </c>
      <c r="D209" s="20">
        <v>1528.8390692592577</v>
      </c>
      <c r="E209" s="20">
        <v>0</v>
      </c>
      <c r="F209" s="20">
        <v>20601.866131583825</v>
      </c>
      <c r="R209" s="107">
        <v>44531</v>
      </c>
      <c r="S209" s="20">
        <v>20601.866131583825</v>
      </c>
      <c r="T209" s="113">
        <v>24149.271604054</v>
      </c>
      <c r="U209" s="113">
        <v>17054.460659113647</v>
      </c>
    </row>
    <row r="210" spans="1:21" x14ac:dyDescent="0.25">
      <c r="A210" s="117">
        <v>44562</v>
      </c>
      <c r="B210" s="20">
        <v>14497.243759872048</v>
      </c>
      <c r="C210" s="20">
        <v>5064.009276260048</v>
      </c>
      <c r="D210" s="20">
        <v>1541.7309084509836</v>
      </c>
      <c r="E210" s="20">
        <v>0</v>
      </c>
      <c r="F210" s="20">
        <v>21102.98394458308</v>
      </c>
      <c r="R210" s="107">
        <v>44562</v>
      </c>
      <c r="S210" s="20">
        <v>21102.98394458308</v>
      </c>
      <c r="T210" s="113">
        <v>24650.389417053255</v>
      </c>
      <c r="U210" s="113">
        <v>17555.578472112902</v>
      </c>
    </row>
    <row r="211" spans="1:21" x14ac:dyDescent="0.25">
      <c r="A211" s="117">
        <v>44593</v>
      </c>
      <c r="B211" s="20">
        <v>13520.197551562489</v>
      </c>
      <c r="C211" s="20">
        <v>4722.7188113849516</v>
      </c>
      <c r="D211" s="20">
        <v>1541.7309084509836</v>
      </c>
      <c r="E211" s="20">
        <v>0</v>
      </c>
      <c r="F211" s="20">
        <v>19784.647271398426</v>
      </c>
      <c r="R211" s="107">
        <v>44593</v>
      </c>
      <c r="S211" s="20">
        <v>19784.647271398426</v>
      </c>
      <c r="T211" s="113">
        <v>23332.0527438686</v>
      </c>
      <c r="U211" s="113">
        <v>16237.241798928248</v>
      </c>
    </row>
    <row r="212" spans="1:21" x14ac:dyDescent="0.25">
      <c r="A212" s="117">
        <v>44621</v>
      </c>
      <c r="B212" s="20">
        <v>14552.264712800128</v>
      </c>
      <c r="C212" s="20">
        <v>5083.2285582581671</v>
      </c>
      <c r="D212" s="20">
        <v>1541.7309084509836</v>
      </c>
      <c r="E212" s="20">
        <v>0</v>
      </c>
      <c r="F212" s="20">
        <v>21177.224179509278</v>
      </c>
      <c r="R212" s="107">
        <v>44621</v>
      </c>
      <c r="S212" s="20">
        <v>21177.224179509278</v>
      </c>
      <c r="T212" s="113">
        <v>24724.629651979456</v>
      </c>
      <c r="U212" s="113">
        <v>17629.818707039103</v>
      </c>
    </row>
    <row r="213" spans="1:21" x14ac:dyDescent="0.25">
      <c r="A213" s="117">
        <v>44652</v>
      </c>
      <c r="B213" s="20">
        <v>14165.296888512517</v>
      </c>
      <c r="C213" s="20">
        <v>4952.6025686769062</v>
      </c>
      <c r="D213" s="20">
        <v>1553.8462682659342</v>
      </c>
      <c r="E213" s="20">
        <v>0</v>
      </c>
      <c r="F213" s="20">
        <v>20671.745725455356</v>
      </c>
      <c r="R213" s="107">
        <v>44652</v>
      </c>
      <c r="S213" s="20">
        <v>20671.745725455356</v>
      </c>
      <c r="T213" s="113">
        <v>24219.151197925534</v>
      </c>
      <c r="U213" s="113">
        <v>17124.340252985181</v>
      </c>
    </row>
    <row r="214" spans="1:21" x14ac:dyDescent="0.25">
      <c r="A214" s="117">
        <v>44682</v>
      </c>
      <c r="B214" s="20">
        <v>14460.740432640638</v>
      </c>
      <c r="C214" s="20">
        <v>5055.89828263646</v>
      </c>
      <c r="D214" s="20">
        <v>1553.8462682659342</v>
      </c>
      <c r="E214" s="20">
        <v>0</v>
      </c>
      <c r="F214" s="20">
        <v>21070.484983543032</v>
      </c>
      <c r="R214" s="107">
        <v>44682</v>
      </c>
      <c r="S214" s="20">
        <v>21070.484983543032</v>
      </c>
      <c r="T214" s="113">
        <v>24617.890456013207</v>
      </c>
      <c r="U214" s="113">
        <v>17523.079511072854</v>
      </c>
    </row>
    <row r="215" spans="1:21" x14ac:dyDescent="0.25">
      <c r="A215" s="117">
        <v>44713</v>
      </c>
      <c r="B215" s="20">
        <v>14083.498555569042</v>
      </c>
      <c r="C215" s="20">
        <v>4924.0034763290523</v>
      </c>
      <c r="D215" s="20">
        <v>1553.8462682659342</v>
      </c>
      <c r="E215" s="20">
        <v>0</v>
      </c>
      <c r="F215" s="20">
        <v>20561.348300164027</v>
      </c>
      <c r="R215" s="107">
        <v>44713</v>
      </c>
      <c r="S215" s="20">
        <v>20561.348300164027</v>
      </c>
      <c r="T215" s="113">
        <v>24108.753772634202</v>
      </c>
      <c r="U215" s="113">
        <v>17013.942827693852</v>
      </c>
    </row>
    <row r="216" spans="1:21" x14ac:dyDescent="0.25">
      <c r="A216" s="117">
        <v>44743</v>
      </c>
      <c r="B216" s="20">
        <v>14541.584159702172</v>
      </c>
      <c r="C216" s="20">
        <v>5089.3612651605963</v>
      </c>
      <c r="D216" s="20">
        <v>1560.4218308204131</v>
      </c>
      <c r="E216" s="20">
        <v>0</v>
      </c>
      <c r="F216" s="20">
        <v>21191.367255683181</v>
      </c>
      <c r="R216" s="107">
        <v>44743</v>
      </c>
      <c r="S216" s="20">
        <v>21191.367255683181</v>
      </c>
      <c r="T216" s="113">
        <v>24738.772728153355</v>
      </c>
      <c r="U216" s="113">
        <v>17643.961783213002</v>
      </c>
    </row>
    <row r="217" spans="1:21" x14ac:dyDescent="0.25">
      <c r="A217" s="117">
        <v>44774</v>
      </c>
      <c r="B217" s="20">
        <v>14297.741112768193</v>
      </c>
      <c r="C217" s="20">
        <v>5004.0194382856662</v>
      </c>
      <c r="D217" s="20">
        <v>1560.4218308204131</v>
      </c>
      <c r="E217" s="20">
        <v>0</v>
      </c>
      <c r="F217" s="20">
        <v>20862.182381874274</v>
      </c>
      <c r="R217" s="107">
        <v>44774</v>
      </c>
      <c r="S217" s="20">
        <v>20862.182381874274</v>
      </c>
      <c r="T217" s="113">
        <v>24409.587854344449</v>
      </c>
      <c r="U217" s="113">
        <v>17314.776909404096</v>
      </c>
    </row>
    <row r="218" spans="1:21" x14ac:dyDescent="0.25">
      <c r="A218" s="117">
        <v>44805</v>
      </c>
      <c r="B218" s="20">
        <v>14015.954365649042</v>
      </c>
      <c r="C218" s="20">
        <v>4905.3978204430896</v>
      </c>
      <c r="D218" s="20">
        <v>1560.4218308204131</v>
      </c>
      <c r="E218" s="20">
        <v>0</v>
      </c>
      <c r="F218" s="20">
        <v>20481.774016912546</v>
      </c>
      <c r="R218" s="107">
        <v>44805</v>
      </c>
      <c r="S218" s="20">
        <v>20481.774016912546</v>
      </c>
      <c r="T218" s="113">
        <v>24029.179489382721</v>
      </c>
      <c r="U218" s="113">
        <v>16934.368544442368</v>
      </c>
    </row>
    <row r="219" spans="1:21" x14ac:dyDescent="0.25">
      <c r="A219" s="117">
        <v>44835</v>
      </c>
      <c r="B219" s="20">
        <v>14047.09736733009</v>
      </c>
      <c r="C219" s="20">
        <v>4921.5339908243068</v>
      </c>
      <c r="D219" s="20">
        <v>1567.1183753017342</v>
      </c>
      <c r="E219" s="20">
        <v>0</v>
      </c>
      <c r="F219" s="20">
        <v>20535.749733456134</v>
      </c>
      <c r="R219" s="107">
        <v>44835</v>
      </c>
      <c r="S219" s="20">
        <v>20535.749733456134</v>
      </c>
      <c r="T219" s="113">
        <v>24083.155205926309</v>
      </c>
      <c r="U219" s="113">
        <v>16988.344260985956</v>
      </c>
    </row>
    <row r="220" spans="1:21" x14ac:dyDescent="0.25">
      <c r="A220" s="117">
        <v>44866</v>
      </c>
      <c r="B220" s="20">
        <v>14619.401172625061</v>
      </c>
      <c r="C220" s="20">
        <v>5122.0460651114836</v>
      </c>
      <c r="D220" s="20">
        <v>1567.1183753017342</v>
      </c>
      <c r="E220" s="20">
        <v>0</v>
      </c>
      <c r="F220" s="20">
        <v>21308.565613038281</v>
      </c>
      <c r="R220" s="107">
        <v>44866</v>
      </c>
      <c r="S220" s="20">
        <v>21308.565613038281</v>
      </c>
      <c r="T220" s="113">
        <v>24855.971085508452</v>
      </c>
      <c r="U220" s="113">
        <v>17761.160140568099</v>
      </c>
    </row>
    <row r="221" spans="1:21" x14ac:dyDescent="0.25">
      <c r="A221" s="117">
        <v>44896</v>
      </c>
      <c r="B221" s="20">
        <v>14328.244827105909</v>
      </c>
      <c r="C221" s="20">
        <v>5020.0366738724551</v>
      </c>
      <c r="D221" s="20">
        <v>1567.1183753017342</v>
      </c>
      <c r="E221" s="20">
        <v>0</v>
      </c>
      <c r="F221" s="20">
        <v>20915.399876280102</v>
      </c>
      <c r="R221" s="107">
        <v>44896</v>
      </c>
      <c r="S221" s="20">
        <v>20915.399876280102</v>
      </c>
      <c r="T221" s="113">
        <v>24462.805348750277</v>
      </c>
      <c r="U221" s="113">
        <v>17367.99440380992</v>
      </c>
    </row>
    <row r="222" spans="1:21" x14ac:dyDescent="0.25">
      <c r="A222" s="117">
        <v>44927</v>
      </c>
      <c r="B222" s="20">
        <v>14691.054884904795</v>
      </c>
      <c r="C222" s="20">
        <v>5148.344170465748</v>
      </c>
      <c r="D222" s="20">
        <v>1573.5656493973777</v>
      </c>
      <c r="E222" s="20">
        <v>0</v>
      </c>
      <c r="F222" s="20">
        <v>21412.964704767921</v>
      </c>
      <c r="R222" s="107">
        <v>44927</v>
      </c>
      <c r="S222" s="20">
        <v>21412.964704767921</v>
      </c>
      <c r="T222" s="113">
        <v>24960.370177238095</v>
      </c>
      <c r="U222" s="113">
        <v>17865.559232297743</v>
      </c>
    </row>
    <row r="223" spans="1:21" x14ac:dyDescent="0.25">
      <c r="A223" s="117">
        <v>44958</v>
      </c>
      <c r="B223" s="20">
        <v>13700.946716130336</v>
      </c>
      <c r="C223" s="20">
        <v>4801.3699294207327</v>
      </c>
      <c r="D223" s="20">
        <v>1573.5656493973777</v>
      </c>
      <c r="E223" s="20">
        <v>0</v>
      </c>
      <c r="F223" s="20">
        <v>20075.882294948446</v>
      </c>
      <c r="R223" s="107">
        <v>44958</v>
      </c>
      <c r="S223" s="20">
        <v>20075.882294948446</v>
      </c>
      <c r="T223" s="113">
        <v>23623.287767418624</v>
      </c>
      <c r="U223" s="113">
        <v>16528.476822478267</v>
      </c>
    </row>
    <row r="224" spans="1:21" x14ac:dyDescent="0.25">
      <c r="A224" s="117">
        <v>44986</v>
      </c>
      <c r="B224" s="20">
        <v>14746.811403362706</v>
      </c>
      <c r="C224" s="20">
        <v>5167.8835261496752</v>
      </c>
      <c r="D224" s="20">
        <v>1573.5656493973777</v>
      </c>
      <c r="E224" s="20">
        <v>0</v>
      </c>
      <c r="F224" s="20">
        <v>21488.260578909758</v>
      </c>
      <c r="R224" s="107">
        <v>44986</v>
      </c>
      <c r="S224" s="20">
        <v>21488.260578909758</v>
      </c>
      <c r="T224" s="113">
        <v>25035.666051379936</v>
      </c>
      <c r="U224" s="113">
        <v>17940.855106439583</v>
      </c>
    </row>
    <row r="225" spans="1:21" x14ac:dyDescent="0.25">
      <c r="A225" s="117">
        <v>45017</v>
      </c>
      <c r="B225" s="20">
        <v>14352.505612472614</v>
      </c>
      <c r="C225" s="20">
        <v>5034.6970984482568</v>
      </c>
      <c r="D225" s="20">
        <v>1577.7732478953503</v>
      </c>
      <c r="E225" s="20">
        <v>0</v>
      </c>
      <c r="F225" s="20">
        <v>20964.975958816223</v>
      </c>
      <c r="R225" s="107">
        <v>45017</v>
      </c>
      <c r="S225" s="20">
        <v>20964.975958816223</v>
      </c>
      <c r="T225" s="113">
        <v>24512.381431286394</v>
      </c>
      <c r="U225" s="113">
        <v>17417.570486346045</v>
      </c>
    </row>
    <row r="226" spans="1:21" x14ac:dyDescent="0.25">
      <c r="A226" s="117">
        <v>45047</v>
      </c>
      <c r="B226" s="20">
        <v>14651.853741822901</v>
      </c>
      <c r="C226" s="20">
        <v>5139.7050461167164</v>
      </c>
      <c r="D226" s="20">
        <v>1577.7732478953503</v>
      </c>
      <c r="E226" s="20">
        <v>0</v>
      </c>
      <c r="F226" s="20">
        <v>21369.33203583497</v>
      </c>
      <c r="R226" s="107">
        <v>45047</v>
      </c>
      <c r="S226" s="20">
        <v>21369.33203583497</v>
      </c>
      <c r="T226" s="113">
        <v>24916.737508305145</v>
      </c>
      <c r="U226" s="113">
        <v>17821.926563364788</v>
      </c>
    </row>
    <row r="227" spans="1:21" x14ac:dyDescent="0.25">
      <c r="A227" s="117">
        <v>45078</v>
      </c>
      <c r="B227" s="20">
        <v>14269.626231835402</v>
      </c>
      <c r="C227" s="20">
        <v>5005.623946450828</v>
      </c>
      <c r="D227" s="20">
        <v>1577.7732478953503</v>
      </c>
      <c r="E227" s="20">
        <v>0</v>
      </c>
      <c r="F227" s="20">
        <v>20853.023426181582</v>
      </c>
      <c r="R227" s="107">
        <v>45078</v>
      </c>
      <c r="S227" s="20">
        <v>20853.023426181582</v>
      </c>
      <c r="T227" s="113">
        <v>24400.428898651753</v>
      </c>
      <c r="U227" s="113">
        <v>17305.617953711404</v>
      </c>
    </row>
    <row r="228" spans="1:21" x14ac:dyDescent="0.25">
      <c r="A228" s="117">
        <v>45108</v>
      </c>
      <c r="B228" s="20">
        <v>14725.770276149698</v>
      </c>
      <c r="C228" s="20">
        <v>5174.3515564605004</v>
      </c>
      <c r="D228" s="20">
        <v>1581.0929680792533</v>
      </c>
      <c r="E228" s="20">
        <v>0</v>
      </c>
      <c r="F228" s="20">
        <v>21481.214800689453</v>
      </c>
      <c r="R228" s="107">
        <v>45108</v>
      </c>
      <c r="S228" s="20">
        <v>21481.214800689453</v>
      </c>
      <c r="T228" s="113">
        <v>25028.620273159628</v>
      </c>
      <c r="U228" s="113">
        <v>17933.809328219275</v>
      </c>
    </row>
    <row r="229" spans="1:21" x14ac:dyDescent="0.25">
      <c r="A229" s="117">
        <v>45139</v>
      </c>
      <c r="B229" s="20">
        <v>14478.838672745926</v>
      </c>
      <c r="C229" s="20">
        <v>5087.5845553155068</v>
      </c>
      <c r="D229" s="20">
        <v>1581.0929680792533</v>
      </c>
      <c r="E229" s="20">
        <v>0</v>
      </c>
      <c r="F229" s="20">
        <v>21147.516196140685</v>
      </c>
      <c r="R229" s="107">
        <v>45139</v>
      </c>
      <c r="S229" s="20">
        <v>21147.516196140685</v>
      </c>
      <c r="T229" s="113">
        <v>24694.921668610859</v>
      </c>
      <c r="U229" s="113">
        <v>17600.110723670507</v>
      </c>
    </row>
    <row r="230" spans="1:21" x14ac:dyDescent="0.25">
      <c r="A230" s="117">
        <v>45170</v>
      </c>
      <c r="B230" s="20">
        <v>14193.482767958103</v>
      </c>
      <c r="C230" s="20">
        <v>4987.315996021498</v>
      </c>
      <c r="D230" s="20">
        <v>1581.0929680792533</v>
      </c>
      <c r="E230" s="20">
        <v>0</v>
      </c>
      <c r="F230" s="20">
        <v>20761.891732058855</v>
      </c>
      <c r="R230" s="107">
        <v>45170</v>
      </c>
      <c r="S230" s="20">
        <v>20761.891732058855</v>
      </c>
      <c r="T230" s="113">
        <v>24309.29720452903</v>
      </c>
      <c r="U230" s="113">
        <v>17214.486259588677</v>
      </c>
    </row>
    <row r="231" spans="1:21" x14ac:dyDescent="0.25">
      <c r="A231" s="117">
        <v>45200</v>
      </c>
      <c r="B231" s="20">
        <v>14217.363923349192</v>
      </c>
      <c r="C231" s="20">
        <v>5001.1939922967495</v>
      </c>
      <c r="D231" s="20">
        <v>1588.0564421428883</v>
      </c>
      <c r="E231" s="20">
        <v>0</v>
      </c>
      <c r="F231" s="20">
        <v>20806.614357788832</v>
      </c>
      <c r="R231" s="107">
        <v>45200</v>
      </c>
      <c r="S231" s="20">
        <v>20806.614357788832</v>
      </c>
      <c r="T231" s="113">
        <v>24354.019830259003</v>
      </c>
      <c r="U231" s="113">
        <v>17259.208885318654</v>
      </c>
    </row>
    <row r="232" spans="1:21" x14ac:dyDescent="0.25">
      <c r="A232" s="117">
        <v>45231</v>
      </c>
      <c r="B232" s="20">
        <v>14796.604691874079</v>
      </c>
      <c r="C232" s="20">
        <v>5204.9515571490101</v>
      </c>
      <c r="D232" s="20">
        <v>1588.0564421428883</v>
      </c>
      <c r="E232" s="20">
        <v>0</v>
      </c>
      <c r="F232" s="20">
        <v>21589.612691165978</v>
      </c>
      <c r="R232" s="107">
        <v>45231</v>
      </c>
      <c r="S232" s="20">
        <v>21589.612691165978</v>
      </c>
      <c r="T232" s="113">
        <v>25137.018163636152</v>
      </c>
      <c r="U232" s="113">
        <v>18042.207218695799</v>
      </c>
    </row>
    <row r="233" spans="1:21" x14ac:dyDescent="0.25">
      <c r="A233" s="117">
        <v>45261</v>
      </c>
      <c r="B233" s="20">
        <v>14501.919205286256</v>
      </c>
      <c r="C233" s="20">
        <v>5101.2910408194202</v>
      </c>
      <c r="D233" s="20">
        <v>1588.0564421428883</v>
      </c>
      <c r="E233" s="20">
        <v>0</v>
      </c>
      <c r="F233" s="20">
        <v>21191.266688248568</v>
      </c>
      <c r="R233" s="107">
        <v>45261</v>
      </c>
      <c r="S233" s="20">
        <v>21191.266688248568</v>
      </c>
      <c r="T233" s="113">
        <v>24738.672160718739</v>
      </c>
      <c r="U233" s="113">
        <v>17643.861215778386</v>
      </c>
    </row>
    <row r="234" spans="1:21" x14ac:dyDescent="0.25">
      <c r="A234" s="117">
        <v>45292</v>
      </c>
      <c r="B234" s="20">
        <v>14854.009160932801</v>
      </c>
      <c r="C234" s="20">
        <v>5232.3090602620396</v>
      </c>
      <c r="D234" s="20">
        <v>1598.9076132524117</v>
      </c>
      <c r="E234" s="20">
        <v>139.80094878217676</v>
      </c>
      <c r="F234" s="20">
        <v>21825.02678322943</v>
      </c>
      <c r="R234" s="107">
        <v>45292</v>
      </c>
      <c r="S234" s="20">
        <v>21685.225834447254</v>
      </c>
      <c r="T234" s="113">
        <v>25232.631306917428</v>
      </c>
      <c r="U234" s="113">
        <v>18137.820361977076</v>
      </c>
    </row>
    <row r="235" spans="1:21" x14ac:dyDescent="0.25">
      <c r="A235" s="117">
        <v>45323</v>
      </c>
      <c r="B235" s="20">
        <v>13852.918638535946</v>
      </c>
      <c r="C235" s="20">
        <v>4879.6759796082379</v>
      </c>
      <c r="D235" s="20">
        <v>1598.9076132524117</v>
      </c>
      <c r="E235" s="20">
        <v>160.62485579742989</v>
      </c>
      <c r="F235" s="20">
        <v>20492.127087194025</v>
      </c>
      <c r="R235" s="107">
        <v>45323</v>
      </c>
      <c r="S235" s="20">
        <v>20331.502231396596</v>
      </c>
      <c r="T235" s="113">
        <v>23878.907703866775</v>
      </c>
      <c r="U235" s="113">
        <v>16784.096758926418</v>
      </c>
    </row>
    <row r="236" spans="1:21" x14ac:dyDescent="0.25">
      <c r="A236" s="117">
        <v>45352</v>
      </c>
      <c r="B236" s="20">
        <v>14910.384134850199</v>
      </c>
      <c r="C236" s="20">
        <v>5252.1670853651758</v>
      </c>
      <c r="D236" s="20">
        <v>1598.9076132524117</v>
      </c>
      <c r="E236" s="20">
        <v>161.35603230779691</v>
      </c>
      <c r="F236" s="20">
        <v>21922.814865775588</v>
      </c>
      <c r="R236" s="107">
        <v>45352</v>
      </c>
      <c r="S236" s="20">
        <v>21761.45883346779</v>
      </c>
      <c r="T236" s="113">
        <v>25308.864305937961</v>
      </c>
      <c r="U236" s="113">
        <v>18214.053360997608</v>
      </c>
    </row>
    <row r="237" spans="1:21" x14ac:dyDescent="0.25">
      <c r="A237" s="117">
        <v>45383</v>
      </c>
      <c r="B237" s="20">
        <v>14501.630043198682</v>
      </c>
      <c r="C237" s="20">
        <v>5117.5351107568104</v>
      </c>
      <c r="D237" s="20">
        <v>1603.4782182438098</v>
      </c>
      <c r="E237" s="20">
        <v>160.74184403908862</v>
      </c>
      <c r="F237" s="20">
        <v>21383.385216238392</v>
      </c>
      <c r="R237" s="107">
        <v>45383</v>
      </c>
      <c r="S237" s="20">
        <v>21222.643372199302</v>
      </c>
      <c r="T237" s="113">
        <v>24770.048844669476</v>
      </c>
      <c r="U237" s="113">
        <v>17675.237899729127</v>
      </c>
    </row>
    <row r="238" spans="1:21" x14ac:dyDescent="0.25">
      <c r="A238" s="117">
        <v>45413</v>
      </c>
      <c r="B238" s="20">
        <v>14804.088439186975</v>
      </c>
      <c r="C238" s="20">
        <v>5224.2707988416969</v>
      </c>
      <c r="D238" s="20">
        <v>1603.4782182438098</v>
      </c>
      <c r="E238" s="20">
        <v>166.44502081995148</v>
      </c>
      <c r="F238" s="20">
        <v>21798.282477092434</v>
      </c>
      <c r="R238" s="107">
        <v>45413</v>
      </c>
      <c r="S238" s="20">
        <v>21631.837456272482</v>
      </c>
      <c r="T238" s="113">
        <v>25179.242928742657</v>
      </c>
      <c r="U238" s="113">
        <v>18084.431983802308</v>
      </c>
    </row>
    <row r="239" spans="1:21" x14ac:dyDescent="0.25">
      <c r="A239" s="117">
        <v>45444</v>
      </c>
      <c r="B239" s="20">
        <v>14417.889534839929</v>
      </c>
      <c r="C239" s="20">
        <v>5087.98360582654</v>
      </c>
      <c r="D239" s="20">
        <v>1603.4782182438098</v>
      </c>
      <c r="E239" s="20">
        <v>165.30438546377889</v>
      </c>
      <c r="F239" s="20">
        <v>21274.65574437406</v>
      </c>
      <c r="R239" s="107">
        <v>45444</v>
      </c>
      <c r="S239" s="20">
        <v>21109.35135891028</v>
      </c>
      <c r="T239" s="113">
        <v>24656.756831380455</v>
      </c>
      <c r="U239" s="113">
        <v>17561.945886440102</v>
      </c>
    </row>
    <row r="240" spans="1:21" x14ac:dyDescent="0.25">
      <c r="A240" s="117">
        <v>45474</v>
      </c>
      <c r="B240" s="20">
        <v>14870.230908185749</v>
      </c>
      <c r="C240" s="20">
        <v>5256.4925440694551</v>
      </c>
      <c r="D240" s="20">
        <v>1609.8877156069414</v>
      </c>
      <c r="E240" s="20">
        <v>164.04676186594759</v>
      </c>
      <c r="F240" s="20">
        <v>21900.657929728091</v>
      </c>
      <c r="R240" s="107">
        <v>45474</v>
      </c>
      <c r="S240" s="20">
        <v>21736.611167862146</v>
      </c>
      <c r="T240" s="113">
        <v>25284.01664033232</v>
      </c>
      <c r="U240" s="113">
        <v>18189.205695391967</v>
      </c>
    </row>
    <row r="241" spans="1:21" x14ac:dyDescent="0.25">
      <c r="A241" s="117">
        <v>45505</v>
      </c>
      <c r="B241" s="20">
        <v>14620.876891907919</v>
      </c>
      <c r="C241" s="20">
        <v>5168.3481476918132</v>
      </c>
      <c r="D241" s="20">
        <v>1609.8877156069414</v>
      </c>
      <c r="E241" s="20">
        <v>168.40457386773511</v>
      </c>
      <c r="F241" s="20">
        <v>21567.51732907441</v>
      </c>
      <c r="R241" s="107">
        <v>45505</v>
      </c>
      <c r="S241" s="20">
        <v>21399.112755206676</v>
      </c>
      <c r="T241" s="113">
        <v>24946.51822767685</v>
      </c>
      <c r="U241" s="113">
        <v>17851.707282736497</v>
      </c>
    </row>
    <row r="242" spans="1:21" x14ac:dyDescent="0.25">
      <c r="A242" s="117">
        <v>45536</v>
      </c>
      <c r="B242" s="20">
        <v>14332.72162969513</v>
      </c>
      <c r="C242" s="20">
        <v>5066.4878607394367</v>
      </c>
      <c r="D242" s="20">
        <v>1609.8877156069414</v>
      </c>
      <c r="E242" s="20">
        <v>169.72069158639576</v>
      </c>
      <c r="F242" s="20">
        <v>21178.817897627905</v>
      </c>
      <c r="R242" s="107">
        <v>45536</v>
      </c>
      <c r="S242" s="20">
        <v>21009.097206041508</v>
      </c>
      <c r="T242" s="113">
        <v>24556.502678511682</v>
      </c>
      <c r="U242" s="113">
        <v>17461.69173357133</v>
      </c>
    </row>
    <row r="243" spans="1:21" x14ac:dyDescent="0.25">
      <c r="A243" s="117">
        <v>45566</v>
      </c>
      <c r="B243" s="20">
        <v>14348.141329565582</v>
      </c>
      <c r="C243" s="20">
        <v>5078.1742244266416</v>
      </c>
      <c r="D243" s="20">
        <v>1620.8760489074314</v>
      </c>
      <c r="E243" s="20">
        <v>174.40022125274479</v>
      </c>
      <c r="F243" s="20">
        <v>21221.591824152398</v>
      </c>
      <c r="R243" s="107">
        <v>45566</v>
      </c>
      <c r="S243" s="20">
        <v>21047.191602899653</v>
      </c>
      <c r="T243" s="113">
        <v>24594.597075369835</v>
      </c>
      <c r="U243" s="113">
        <v>17499.786130429478</v>
      </c>
    </row>
    <row r="244" spans="1:21" x14ac:dyDescent="0.25">
      <c r="A244" s="117">
        <v>45597</v>
      </c>
      <c r="B244" s="20">
        <v>14932.710202912916</v>
      </c>
      <c r="C244" s="20">
        <v>5285.0681012605428</v>
      </c>
      <c r="D244" s="20">
        <v>1620.8760489074314</v>
      </c>
      <c r="E244" s="20">
        <v>168.81403271354066</v>
      </c>
      <c r="F244" s="20">
        <v>22007.468385794429</v>
      </c>
      <c r="R244" s="107">
        <v>45597</v>
      </c>
      <c r="S244" s="20">
        <v>21838.654353080889</v>
      </c>
      <c r="T244" s="113">
        <v>25386.059825551067</v>
      </c>
      <c r="U244" s="113">
        <v>18291.248880610714</v>
      </c>
    </row>
    <row r="245" spans="1:21" x14ac:dyDescent="0.25">
      <c r="A245" s="117">
        <v>45627</v>
      </c>
      <c r="B245" s="20">
        <v>14635.314072932033</v>
      </c>
      <c r="C245" s="20">
        <v>5179.81200383131</v>
      </c>
      <c r="D245" s="20">
        <v>1620.8760489074314</v>
      </c>
      <c r="E245" s="20">
        <v>166.73749142409827</v>
      </c>
      <c r="F245" s="20">
        <v>21602.73961709487</v>
      </c>
      <c r="R245" s="107">
        <v>45627</v>
      </c>
      <c r="S245" s="20">
        <v>21436.002125670773</v>
      </c>
      <c r="T245" s="113">
        <v>24983.407598140951</v>
      </c>
      <c r="U245" s="113">
        <v>17888.596653200599</v>
      </c>
    </row>
    <row r="246" spans="1:21" x14ac:dyDescent="0.25">
      <c r="A246" s="117">
        <v>45658</v>
      </c>
      <c r="B246" s="20">
        <v>14987.223697826865</v>
      </c>
      <c r="C246" s="20">
        <v>5312.4625768855367</v>
      </c>
      <c r="D246" s="20">
        <v>1629.3150836918448</v>
      </c>
      <c r="E246" s="20">
        <v>436.73342034333723</v>
      </c>
      <c r="F246" s="20">
        <v>22365.734778747585</v>
      </c>
      <c r="R246" s="107">
        <v>45658</v>
      </c>
      <c r="S246" s="20">
        <v>21929.001358404246</v>
      </c>
      <c r="T246" s="113">
        <v>25476.406830874424</v>
      </c>
      <c r="U246" s="113">
        <v>18381.595885934068</v>
      </c>
    </row>
    <row r="247" spans="1:21" x14ac:dyDescent="0.25">
      <c r="A247" s="117">
        <v>45689</v>
      </c>
      <c r="B247" s="20">
        <v>13977.155140686307</v>
      </c>
      <c r="C247" s="20">
        <v>4954.4275252918223</v>
      </c>
      <c r="D247" s="20">
        <v>1629.3150836918448</v>
      </c>
      <c r="E247" s="20">
        <v>458.80429670317142</v>
      </c>
      <c r="F247" s="20">
        <v>21019.702046373146</v>
      </c>
      <c r="R247" s="107">
        <v>45689</v>
      </c>
      <c r="S247" s="20">
        <v>20560.897749669974</v>
      </c>
      <c r="T247" s="113">
        <v>24108.303222140152</v>
      </c>
      <c r="U247" s="113">
        <v>17013.492277199799</v>
      </c>
    </row>
    <row r="248" spans="1:21" x14ac:dyDescent="0.25">
      <c r="A248" s="117">
        <v>45717</v>
      </c>
      <c r="B248" s="20">
        <v>15044.104256866867</v>
      </c>
      <c r="C248" s="20">
        <v>5332.6248062179884</v>
      </c>
      <c r="D248" s="20">
        <v>1629.3150836918448</v>
      </c>
      <c r="E248" s="20">
        <v>453.64384000033249</v>
      </c>
      <c r="F248" s="20">
        <v>22459.687986777033</v>
      </c>
      <c r="R248" s="107">
        <v>45717</v>
      </c>
      <c r="S248" s="20">
        <v>22006.044146776701</v>
      </c>
      <c r="T248" s="113">
        <v>25553.449619246876</v>
      </c>
      <c r="U248" s="113">
        <v>18458.638674306523</v>
      </c>
    </row>
    <row r="249" spans="1:21" x14ac:dyDescent="0.25">
      <c r="A249" s="117">
        <v>45748</v>
      </c>
      <c r="B249" s="20">
        <v>14626.49976891511</v>
      </c>
      <c r="C249" s="20">
        <v>5191.8885901336444</v>
      </c>
      <c r="D249" s="20">
        <v>1637.9676655582712</v>
      </c>
      <c r="E249" s="20">
        <v>498.26194256949361</v>
      </c>
      <c r="F249" s="20">
        <v>21954.617967176517</v>
      </c>
      <c r="R249" s="107">
        <v>45748</v>
      </c>
      <c r="S249" s="20">
        <v>21456.356024607023</v>
      </c>
      <c r="T249" s="113">
        <v>25003.761497077201</v>
      </c>
      <c r="U249" s="113">
        <v>17908.950552136848</v>
      </c>
    </row>
    <row r="250" spans="1:21" x14ac:dyDescent="0.25">
      <c r="A250" s="117">
        <v>45778</v>
      </c>
      <c r="B250" s="20">
        <v>14931.562554674427</v>
      </c>
      <c r="C250" s="20">
        <v>5300.1750579613235</v>
      </c>
      <c r="D250" s="20">
        <v>1637.9676655582712</v>
      </c>
      <c r="E250" s="20">
        <v>480.47821485509479</v>
      </c>
      <c r="F250" s="20">
        <v>22350.183493049113</v>
      </c>
      <c r="R250" s="107">
        <v>45778</v>
      </c>
      <c r="S250" s="20">
        <v>21869.705278194018</v>
      </c>
      <c r="T250" s="113">
        <v>25417.110750664197</v>
      </c>
      <c r="U250" s="113">
        <v>18322.299805723844</v>
      </c>
    </row>
    <row r="251" spans="1:21" x14ac:dyDescent="0.25">
      <c r="A251" s="117">
        <v>45809</v>
      </c>
      <c r="B251" s="20">
        <v>14542.038193043329</v>
      </c>
      <c r="C251" s="20">
        <v>5161.9077267007297</v>
      </c>
      <c r="D251" s="20">
        <v>1637.9676655582712</v>
      </c>
      <c r="E251" s="20">
        <v>453.56444835875033</v>
      </c>
      <c r="F251" s="20">
        <v>21795.478033661078</v>
      </c>
      <c r="R251" s="107">
        <v>45809</v>
      </c>
      <c r="S251" s="20">
        <v>21341.913585302329</v>
      </c>
      <c r="T251" s="113">
        <v>24889.319057772504</v>
      </c>
      <c r="U251" s="113">
        <v>17794.508112832151</v>
      </c>
    </row>
    <row r="252" spans="1:21" x14ac:dyDescent="0.25">
      <c r="A252" s="117">
        <v>45839</v>
      </c>
      <c r="B252" s="20">
        <v>14995.30588702326</v>
      </c>
      <c r="C252" s="20">
        <v>5331.592305051704</v>
      </c>
      <c r="D252" s="20">
        <v>1644.6097926537004</v>
      </c>
      <c r="E252" s="20">
        <v>476.50863277598791</v>
      </c>
      <c r="F252" s="20">
        <v>22448.016617504654</v>
      </c>
      <c r="R252" s="107">
        <v>45839</v>
      </c>
      <c r="S252" s="20">
        <v>21971.507984728665</v>
      </c>
      <c r="T252" s="113">
        <v>25518.913457198836</v>
      </c>
      <c r="U252" s="113">
        <v>18424.102512258487</v>
      </c>
    </row>
    <row r="253" spans="1:21" x14ac:dyDescent="0.25">
      <c r="A253" s="117">
        <v>45870</v>
      </c>
      <c r="B253" s="20">
        <v>14743.854529520428</v>
      </c>
      <c r="C253" s="20">
        <v>5242.1885854572229</v>
      </c>
      <c r="D253" s="20">
        <v>1644.6097926537004</v>
      </c>
      <c r="E253" s="20">
        <v>478.81099038186994</v>
      </c>
      <c r="F253" s="20">
        <v>22109.463898013219</v>
      </c>
      <c r="R253" s="107">
        <v>45870</v>
      </c>
      <c r="S253" s="20">
        <v>21630.652907631349</v>
      </c>
      <c r="T253" s="113">
        <v>25178.058380101524</v>
      </c>
      <c r="U253" s="113">
        <v>18083.247435161175</v>
      </c>
    </row>
    <row r="254" spans="1:21" x14ac:dyDescent="0.25">
      <c r="A254" s="117">
        <v>45901</v>
      </c>
      <c r="B254" s="20">
        <v>14453.275564976069</v>
      </c>
      <c r="C254" s="20">
        <v>5138.8730157018035</v>
      </c>
      <c r="D254" s="20">
        <v>1644.6097926537004</v>
      </c>
      <c r="E254" s="20">
        <v>493.57783571614749</v>
      </c>
      <c r="F254" s="20">
        <v>21730.33620904772</v>
      </c>
      <c r="R254" s="107">
        <v>45901</v>
      </c>
      <c r="S254" s="20">
        <v>21236.758373331573</v>
      </c>
      <c r="T254" s="113">
        <v>24784.163845801748</v>
      </c>
      <c r="U254" s="113">
        <v>17689.352900861399</v>
      </c>
    </row>
    <row r="255" spans="1:21" x14ac:dyDescent="0.25">
      <c r="A255" s="117">
        <v>45931</v>
      </c>
      <c r="B255" s="20">
        <v>14466.518412736317</v>
      </c>
      <c r="C255" s="20">
        <v>5151.3725561468555</v>
      </c>
      <c r="D255" s="20">
        <v>1654.6624661802625</v>
      </c>
      <c r="E255" s="20">
        <v>489.76703692020487</v>
      </c>
      <c r="F255" s="20">
        <v>21762.320471983643</v>
      </c>
      <c r="R255" s="107">
        <v>45931</v>
      </c>
      <c r="S255" s="20">
        <v>21272.553435063437</v>
      </c>
      <c r="T255" s="113">
        <v>24819.958907533612</v>
      </c>
      <c r="U255" s="113">
        <v>17725.147962593259</v>
      </c>
    </row>
    <row r="256" spans="1:21" x14ac:dyDescent="0.25">
      <c r="A256" s="117">
        <v>45962</v>
      </c>
      <c r="B256" s="20">
        <v>15055.910179624339</v>
      </c>
      <c r="C256" s="20">
        <v>5361.2486635931928</v>
      </c>
      <c r="D256" s="20">
        <v>1654.6624661802625</v>
      </c>
      <c r="E256" s="20">
        <v>451.73844060236121</v>
      </c>
      <c r="F256" s="20">
        <v>22523.55975000016</v>
      </c>
      <c r="R256" s="107">
        <v>45962</v>
      </c>
      <c r="S256" s="20">
        <v>22071.821309397797</v>
      </c>
      <c r="T256" s="113">
        <v>25619.226781867972</v>
      </c>
      <c r="U256" s="113">
        <v>18524.415836927616</v>
      </c>
    </row>
    <row r="257" spans="1:21" x14ac:dyDescent="0.25">
      <c r="A257" s="117">
        <v>45992</v>
      </c>
      <c r="B257" s="20">
        <v>14756.060429651518</v>
      </c>
      <c r="C257" s="20">
        <v>5254.4753730952107</v>
      </c>
      <c r="D257" s="20">
        <v>1654.6624661802625</v>
      </c>
      <c r="E257" s="20">
        <v>459.83638804373919</v>
      </c>
      <c r="F257" s="20">
        <v>22125.034656970733</v>
      </c>
      <c r="R257" s="107">
        <v>45992</v>
      </c>
      <c r="S257" s="20">
        <v>21665.198268926993</v>
      </c>
      <c r="T257" s="113">
        <v>25212.603741397168</v>
      </c>
      <c r="U257" s="113">
        <v>18117.792796456812</v>
      </c>
    </row>
    <row r="258" spans="1:21" x14ac:dyDescent="0.25">
      <c r="A258" s="117">
        <v>46023</v>
      </c>
      <c r="B258" s="20">
        <v>15107.854639579478</v>
      </c>
      <c r="C258" s="20">
        <v>5390.6851363311498</v>
      </c>
      <c r="D258" s="20">
        <v>1663.0571208809606</v>
      </c>
      <c r="E258" s="20">
        <v>918.91447799248465</v>
      </c>
      <c r="F258" s="20">
        <v>23080.511374784073</v>
      </c>
      <c r="R258" s="107">
        <v>46023</v>
      </c>
      <c r="S258" s="20">
        <v>22161.596896791587</v>
      </c>
      <c r="T258" s="113">
        <v>25709.002369261769</v>
      </c>
      <c r="U258" s="113">
        <v>18614.191424321412</v>
      </c>
    </row>
    <row r="259" spans="1:21" x14ac:dyDescent="0.25">
      <c r="A259" s="117">
        <v>46054</v>
      </c>
      <c r="B259" s="20">
        <v>14089.656122965491</v>
      </c>
      <c r="C259" s="20">
        <v>5027.3782512512553</v>
      </c>
      <c r="D259" s="20">
        <v>1663.0571208809606</v>
      </c>
      <c r="E259" s="20">
        <v>965.30160185970362</v>
      </c>
      <c r="F259" s="20">
        <v>21745.39309695741</v>
      </c>
      <c r="R259" s="107">
        <v>46054</v>
      </c>
      <c r="S259" s="20">
        <v>20780.091495097706</v>
      </c>
      <c r="T259" s="113">
        <v>24327.496967567884</v>
      </c>
      <c r="U259" s="113">
        <v>17232.686022627531</v>
      </c>
    </row>
    <row r="260" spans="1:21" x14ac:dyDescent="0.25">
      <c r="A260" s="117">
        <v>46082</v>
      </c>
      <c r="B260" s="20">
        <v>15165.193025602166</v>
      </c>
      <c r="C260" s="20">
        <v>5411.1442413892537</v>
      </c>
      <c r="D260" s="20">
        <v>1663.0571208809606</v>
      </c>
      <c r="E260" s="20">
        <v>1004.7868353245334</v>
      </c>
      <c r="F260" s="20">
        <v>23244.181223196912</v>
      </c>
      <c r="R260" s="107">
        <v>46082</v>
      </c>
      <c r="S260" s="20">
        <v>22239.39438787238</v>
      </c>
      <c r="T260" s="113">
        <v>25786.799860342559</v>
      </c>
      <c r="U260" s="113">
        <v>18691.988915402206</v>
      </c>
    </row>
    <row r="261" spans="1:21" x14ac:dyDescent="0.25">
      <c r="A261" s="117">
        <v>46113</v>
      </c>
      <c r="B261" s="20">
        <v>14737.071356419994</v>
      </c>
      <c r="C261" s="20">
        <v>5273.6184063893261</v>
      </c>
      <c r="D261" s="20">
        <v>1673.4406975462718</v>
      </c>
      <c r="E261" s="20">
        <v>965.14109278057822</v>
      </c>
      <c r="F261" s="20">
        <v>22649.271553136172</v>
      </c>
      <c r="R261" s="107">
        <v>46113</v>
      </c>
      <c r="S261" s="20">
        <v>21684.130460355595</v>
      </c>
      <c r="T261" s="113">
        <v>25231.535932825765</v>
      </c>
      <c r="U261" s="113">
        <v>18136.724987885413</v>
      </c>
    </row>
    <row r="262" spans="1:21" x14ac:dyDescent="0.25">
      <c r="A262" s="117">
        <v>46143</v>
      </c>
      <c r="B262" s="20">
        <v>15044.440317753986</v>
      </c>
      <c r="C262" s="20">
        <v>5383.6095011489761</v>
      </c>
      <c r="D262" s="20">
        <v>1673.4406975462718</v>
      </c>
      <c r="E262" s="20">
        <v>946.04051236466455</v>
      </c>
      <c r="F262" s="20">
        <v>23047.531028813897</v>
      </c>
      <c r="R262" s="107">
        <v>46143</v>
      </c>
      <c r="S262" s="20">
        <v>22101.490516449234</v>
      </c>
      <c r="T262" s="113">
        <v>25648.895988919408</v>
      </c>
      <c r="U262" s="113">
        <v>18554.085043979056</v>
      </c>
    </row>
    <row r="263" spans="1:21" x14ac:dyDescent="0.25">
      <c r="A263" s="117">
        <v>46174</v>
      </c>
      <c r="B263" s="20">
        <v>14651.971278468096</v>
      </c>
      <c r="C263" s="20">
        <v>5243.1655893663019</v>
      </c>
      <c r="D263" s="20">
        <v>1673.4406975462718</v>
      </c>
      <c r="E263" s="20">
        <v>993.71170886488596</v>
      </c>
      <c r="F263" s="20">
        <v>22562.289274245555</v>
      </c>
      <c r="R263" s="107">
        <v>46174</v>
      </c>
      <c r="S263" s="20">
        <v>21568.57756538067</v>
      </c>
      <c r="T263" s="113">
        <v>25115.983037850845</v>
      </c>
      <c r="U263" s="113">
        <v>18021.172092910492</v>
      </c>
    </row>
    <row r="264" spans="1:21" x14ac:dyDescent="0.25">
      <c r="A264" s="117">
        <v>46204</v>
      </c>
      <c r="B264" s="20">
        <v>15105.387588403992</v>
      </c>
      <c r="C264" s="20">
        <v>5418.1949529198182</v>
      </c>
      <c r="D264" s="20">
        <v>1681.974370112378</v>
      </c>
      <c r="E264" s="20">
        <v>925.01382299924705</v>
      </c>
      <c r="F264" s="20">
        <v>23130.570734435434</v>
      </c>
      <c r="R264" s="107">
        <v>46204</v>
      </c>
      <c r="S264" s="20">
        <v>22205.556911436186</v>
      </c>
      <c r="T264" s="113">
        <v>25752.962383906364</v>
      </c>
      <c r="U264" s="113">
        <v>18658.151438966011</v>
      </c>
    </row>
    <row r="265" spans="1:21" x14ac:dyDescent="0.25">
      <c r="A265" s="117">
        <v>46235</v>
      </c>
      <c r="B265" s="20">
        <v>14852.090307019584</v>
      </c>
      <c r="C265" s="20">
        <v>5327.3390219777439</v>
      </c>
      <c r="D265" s="20">
        <v>1681.974370112378</v>
      </c>
      <c r="E265" s="20">
        <v>963.69651106845026</v>
      </c>
      <c r="F265" s="20">
        <v>22825.100210178156</v>
      </c>
      <c r="R265" s="107">
        <v>46235</v>
      </c>
      <c r="S265" s="20">
        <v>21861.403699109705</v>
      </c>
      <c r="T265" s="113">
        <v>25408.809171579884</v>
      </c>
      <c r="U265" s="113">
        <v>18313.998226639527</v>
      </c>
    </row>
    <row r="266" spans="1:21" x14ac:dyDescent="0.25">
      <c r="A266" s="117">
        <v>46266</v>
      </c>
      <c r="B266" s="20">
        <v>14559.378179801286</v>
      </c>
      <c r="C266" s="20">
        <v>5222.3452665331552</v>
      </c>
      <c r="D266" s="20">
        <v>1681.974370112378</v>
      </c>
      <c r="E266" s="20">
        <v>982.31556424698795</v>
      </c>
      <c r="F266" s="20">
        <v>22446.013380693807</v>
      </c>
      <c r="R266" s="107">
        <v>46266</v>
      </c>
      <c r="S266" s="20">
        <v>21463.69781644682</v>
      </c>
      <c r="T266" s="113">
        <v>25011.103288916995</v>
      </c>
      <c r="U266" s="113">
        <v>17916.292343976642</v>
      </c>
    </row>
    <row r="267" spans="1:21" x14ac:dyDescent="0.25">
      <c r="A267" s="117">
        <v>46296</v>
      </c>
      <c r="B267" s="20">
        <v>14578.509061690751</v>
      </c>
      <c r="C267" s="20">
        <v>5238.2532901598343</v>
      </c>
      <c r="D267" s="20">
        <v>1685.8304270267811</v>
      </c>
      <c r="E267" s="20">
        <v>944.756439731662</v>
      </c>
      <c r="F267" s="20">
        <v>22447.34921860903</v>
      </c>
      <c r="R267" s="107">
        <v>46296</v>
      </c>
      <c r="S267" s="20">
        <v>21502.592778877366</v>
      </c>
      <c r="T267" s="113">
        <v>25049.998251347541</v>
      </c>
      <c r="U267" s="113">
        <v>17955.187306407188</v>
      </c>
    </row>
    <row r="268" spans="1:21" x14ac:dyDescent="0.25">
      <c r="A268" s="117">
        <v>46327</v>
      </c>
      <c r="B268" s="20">
        <v>15172.463527396761</v>
      </c>
      <c r="C268" s="20">
        <v>5451.6690736959863</v>
      </c>
      <c r="D268" s="20">
        <v>1685.8304270267811</v>
      </c>
      <c r="E268" s="20">
        <v>1025.6530156108258</v>
      </c>
      <c r="F268" s="20">
        <v>23335.616043730355</v>
      </c>
      <c r="R268" s="107">
        <v>46327</v>
      </c>
      <c r="S268" s="20">
        <v>22309.963028119528</v>
      </c>
      <c r="T268" s="113">
        <v>25857.368500589706</v>
      </c>
      <c r="U268" s="113">
        <v>18762.557555649353</v>
      </c>
    </row>
    <row r="269" spans="1:21" x14ac:dyDescent="0.25">
      <c r="A269" s="117">
        <v>46357</v>
      </c>
      <c r="B269" s="20">
        <v>14870.292530035296</v>
      </c>
      <c r="C269" s="20">
        <v>5343.094992874584</v>
      </c>
      <c r="D269" s="20">
        <v>1685.8304270267811</v>
      </c>
      <c r="E269" s="20">
        <v>986.80981846249711</v>
      </c>
      <c r="F269" s="20">
        <v>22886.027768399159</v>
      </c>
      <c r="R269" s="107">
        <v>46357</v>
      </c>
      <c r="S269" s="20">
        <v>21899.217949936661</v>
      </c>
      <c r="T269" s="113">
        <v>25446.623422406839</v>
      </c>
      <c r="U269" s="113">
        <v>18351.812477466487</v>
      </c>
    </row>
    <row r="270" spans="1:21" x14ac:dyDescent="0.25">
      <c r="A270" s="117">
        <v>46388</v>
      </c>
      <c r="B270" s="20">
        <v>15239.640066316975</v>
      </c>
      <c r="C270" s="20">
        <v>5472.2094453206128</v>
      </c>
      <c r="D270" s="20">
        <v>1693.4696264076151</v>
      </c>
      <c r="E270" s="20">
        <v>1568.8487174681411</v>
      </c>
      <c r="F270" s="20">
        <v>23974.167855513344</v>
      </c>
      <c r="R270" s="107">
        <v>46388</v>
      </c>
      <c r="S270" s="20">
        <v>22405.319138045204</v>
      </c>
      <c r="T270" s="113">
        <v>25952.724610515379</v>
      </c>
      <c r="U270" s="113">
        <v>18857.91366557503</v>
      </c>
    </row>
    <row r="271" spans="1:21" x14ac:dyDescent="0.25">
      <c r="A271" s="117">
        <v>46419</v>
      </c>
      <c r="B271" s="20">
        <v>14212.559830278447</v>
      </c>
      <c r="C271" s="20">
        <v>5103.408204327101</v>
      </c>
      <c r="D271" s="20">
        <v>1693.4696264076151</v>
      </c>
      <c r="E271" s="20">
        <v>1688.5600653873969</v>
      </c>
      <c r="F271" s="20">
        <v>22697.997726400557</v>
      </c>
      <c r="R271" s="107">
        <v>46419</v>
      </c>
      <c r="S271" s="20">
        <v>21009.437661013162</v>
      </c>
      <c r="T271" s="113">
        <v>24556.84313348334</v>
      </c>
      <c r="U271" s="113">
        <v>17462.032188542988</v>
      </c>
    </row>
    <row r="272" spans="1:21" x14ac:dyDescent="0.25">
      <c r="A272" s="117">
        <v>46447</v>
      </c>
      <c r="B272" s="20">
        <v>15297.478613603502</v>
      </c>
      <c r="C272" s="20">
        <v>5492.9779571350427</v>
      </c>
      <c r="D272" s="20">
        <v>1693.4696264076151</v>
      </c>
      <c r="E272" s="20">
        <v>1751.3035130906912</v>
      </c>
      <c r="F272" s="20">
        <v>24235.22971023685</v>
      </c>
      <c r="R272" s="107">
        <v>46447</v>
      </c>
      <c r="S272" s="20">
        <v>22483.92619714616</v>
      </c>
      <c r="T272" s="113">
        <v>26031.331669616335</v>
      </c>
      <c r="U272" s="113">
        <v>18936.520724675986</v>
      </c>
    </row>
    <row r="273" spans="1:21" x14ac:dyDescent="0.25">
      <c r="A273" s="117">
        <v>46478</v>
      </c>
      <c r="B273" s="20">
        <v>14881.970203329758</v>
      </c>
      <c r="C273" s="20">
        <v>5343.3953590526271</v>
      </c>
      <c r="D273" s="20">
        <v>1703.4940300296821</v>
      </c>
      <c r="E273" s="20">
        <v>1678.0590699558834</v>
      </c>
      <c r="F273" s="20">
        <v>23606.918662367949</v>
      </c>
      <c r="R273" s="107">
        <v>46478</v>
      </c>
      <c r="S273" s="20">
        <v>21928.859592412067</v>
      </c>
      <c r="T273" s="113">
        <v>25476.265064882242</v>
      </c>
      <c r="U273" s="113">
        <v>18381.454119941889</v>
      </c>
    </row>
    <row r="274" spans="1:21" x14ac:dyDescent="0.25">
      <c r="A274" s="117">
        <v>46508</v>
      </c>
      <c r="B274" s="20">
        <v>15192.361298912543</v>
      </c>
      <c r="C274" s="20">
        <v>5454.8417816007131</v>
      </c>
      <c r="D274" s="20">
        <v>1703.4940300296821</v>
      </c>
      <c r="E274" s="20">
        <v>1708.774481593061</v>
      </c>
      <c r="F274" s="20">
        <v>24059.471592136</v>
      </c>
      <c r="R274" s="107">
        <v>46508</v>
      </c>
      <c r="S274" s="20">
        <v>22350.69711054294</v>
      </c>
      <c r="T274" s="113">
        <v>25898.102583013115</v>
      </c>
      <c r="U274" s="113">
        <v>18803.291638072762</v>
      </c>
    </row>
    <row r="275" spans="1:21" x14ac:dyDescent="0.25">
      <c r="A275" s="117">
        <v>46539</v>
      </c>
      <c r="B275" s="20">
        <v>14796.033398536485</v>
      </c>
      <c r="C275" s="20">
        <v>5312.5396109473495</v>
      </c>
      <c r="D275" s="20">
        <v>1703.4940300296821</v>
      </c>
      <c r="E275" s="20">
        <v>1563.5982197523845</v>
      </c>
      <c r="F275" s="20">
        <v>23375.665259265901</v>
      </c>
      <c r="R275" s="107">
        <v>46539</v>
      </c>
      <c r="S275" s="20">
        <v>21812.067039513517</v>
      </c>
      <c r="T275" s="113">
        <v>25359.472511983691</v>
      </c>
      <c r="U275" s="113">
        <v>18264.661567043338</v>
      </c>
    </row>
    <row r="276" spans="1:21" x14ac:dyDescent="0.25">
      <c r="A276" s="117">
        <v>46569</v>
      </c>
      <c r="B276" s="20">
        <v>15268.68951999895</v>
      </c>
      <c r="C276" s="20">
        <v>5485.8707011874176</v>
      </c>
      <c r="D276" s="20">
        <v>1708.8541885108236</v>
      </c>
      <c r="E276" s="20">
        <v>1585.6503101585631</v>
      </c>
      <c r="F276" s="20">
        <v>24049.064719855753</v>
      </c>
      <c r="R276" s="107">
        <v>46569</v>
      </c>
      <c r="S276" s="20">
        <v>22463.41440969719</v>
      </c>
      <c r="T276" s="113">
        <v>26010.819882167369</v>
      </c>
      <c r="U276" s="113">
        <v>18916.008937227016</v>
      </c>
    </row>
    <row r="277" spans="1:21" x14ac:dyDescent="0.25">
      <c r="A277" s="117">
        <v>46600</v>
      </c>
      <c r="B277" s="20">
        <v>15012.653882178753</v>
      </c>
      <c r="C277" s="20">
        <v>5393.8799378584526</v>
      </c>
      <c r="D277" s="20">
        <v>1708.8541885108236</v>
      </c>
      <c r="E277" s="20">
        <v>1611.6402738515594</v>
      </c>
      <c r="F277" s="20">
        <v>23727.028282399591</v>
      </c>
      <c r="R277" s="107">
        <v>46600</v>
      </c>
      <c r="S277" s="20">
        <v>22115.38800854803</v>
      </c>
      <c r="T277" s="113">
        <v>25662.793481018205</v>
      </c>
      <c r="U277" s="113">
        <v>18567.982536077849</v>
      </c>
    </row>
    <row r="278" spans="1:21" x14ac:dyDescent="0.25">
      <c r="A278" s="117">
        <v>46631</v>
      </c>
      <c r="B278" s="20">
        <v>14716.777290924278</v>
      </c>
      <c r="C278" s="20">
        <v>5287.574762093097</v>
      </c>
      <c r="D278" s="20">
        <v>1708.8541885108236</v>
      </c>
      <c r="E278" s="20">
        <v>1685.1472418721548</v>
      </c>
      <c r="F278" s="20">
        <v>23398.353483400351</v>
      </c>
      <c r="R278" s="107">
        <v>46631</v>
      </c>
      <c r="S278" s="20">
        <v>21713.206241528198</v>
      </c>
      <c r="T278" s="113">
        <v>25260.611713998373</v>
      </c>
      <c r="U278" s="113">
        <v>18165.80076905802</v>
      </c>
    </row>
    <row r="279" spans="1:21" x14ac:dyDescent="0.25">
      <c r="A279" s="117">
        <v>46661</v>
      </c>
      <c r="B279" s="20">
        <v>14745.498463224725</v>
      </c>
      <c r="C279" s="20">
        <v>5297.5626356478642</v>
      </c>
      <c r="D279" s="20">
        <v>1717.9619813154309</v>
      </c>
      <c r="E279" s="20">
        <v>1639.9929615166463</v>
      </c>
      <c r="F279" s="20">
        <v>23401.016041704668</v>
      </c>
      <c r="R279" s="107">
        <v>46661</v>
      </c>
      <c r="S279" s="20">
        <v>21761.023080188021</v>
      </c>
      <c r="T279" s="113">
        <v>25308.428552658195</v>
      </c>
      <c r="U279" s="113">
        <v>18213.617607717846</v>
      </c>
    </row>
    <row r="280" spans="1:21" x14ac:dyDescent="0.25">
      <c r="A280" s="117">
        <v>46692</v>
      </c>
      <c r="B280" s="20">
        <v>15346.256375040824</v>
      </c>
      <c r="C280" s="20">
        <v>5513.3947877208575</v>
      </c>
      <c r="D280" s="20">
        <v>1717.9619813154309</v>
      </c>
      <c r="E280" s="20">
        <v>1677.5340201843076</v>
      </c>
      <c r="F280" s="20">
        <v>24255.14716426142</v>
      </c>
      <c r="R280" s="107">
        <v>46692</v>
      </c>
      <c r="S280" s="20">
        <v>22577.613144077113</v>
      </c>
      <c r="T280" s="113">
        <v>26125.018616547288</v>
      </c>
      <c r="U280" s="113">
        <v>19030.207671606939</v>
      </c>
    </row>
    <row r="281" spans="1:21" x14ac:dyDescent="0.25">
      <c r="A281" s="117">
        <v>46722</v>
      </c>
      <c r="B281" s="20">
        <v>15040.624162695251</v>
      </c>
      <c r="C281" s="20">
        <v>5403.5913929824319</v>
      </c>
      <c r="D281" s="20">
        <v>1717.9619813154309</v>
      </c>
      <c r="E281" s="20">
        <v>1689.6101649305481</v>
      </c>
      <c r="F281" s="20">
        <v>23851.787701923662</v>
      </c>
      <c r="R281" s="107">
        <v>46722</v>
      </c>
      <c r="S281" s="20">
        <v>22162.177536993113</v>
      </c>
      <c r="T281" s="113">
        <v>25709.583009463287</v>
      </c>
      <c r="U281" s="113">
        <v>18614.772064522938</v>
      </c>
    </row>
    <row r="282" spans="1:21" x14ac:dyDescent="0.25">
      <c r="A282" s="117">
        <v>46753</v>
      </c>
      <c r="B282" s="20">
        <v>15420.241088156205</v>
      </c>
      <c r="C282" s="20">
        <v>5539.264431404572</v>
      </c>
      <c r="D282" s="20">
        <v>1724.5526902523438</v>
      </c>
      <c r="E282" s="20">
        <v>2087.9702655776359</v>
      </c>
      <c r="F282" s="20">
        <v>24772.028475390758</v>
      </c>
      <c r="R282" s="107">
        <v>46753</v>
      </c>
      <c r="S282" s="20">
        <v>22684.058209813124</v>
      </c>
      <c r="T282" s="113">
        <v>26231.463682283298</v>
      </c>
      <c r="U282" s="113">
        <v>19136.652737342942</v>
      </c>
    </row>
    <row r="283" spans="1:21" x14ac:dyDescent="0.25">
      <c r="A283" s="117">
        <v>46784</v>
      </c>
      <c r="B283" s="20">
        <v>14380.989190626182</v>
      </c>
      <c r="C283" s="20">
        <v>5165.9439989711718</v>
      </c>
      <c r="D283" s="20">
        <v>1724.5526902523438</v>
      </c>
      <c r="E283" s="20">
        <v>2569.0457367381109</v>
      </c>
      <c r="F283" s="20">
        <v>23840.531616587807</v>
      </c>
      <c r="R283" s="107">
        <v>46784</v>
      </c>
      <c r="S283" s="20">
        <v>21271.485879849697</v>
      </c>
      <c r="T283" s="113">
        <v>24818.891352319875</v>
      </c>
      <c r="U283" s="113">
        <v>17724.080407379519</v>
      </c>
    </row>
    <row r="284" spans="1:21" x14ac:dyDescent="0.25">
      <c r="A284" s="117">
        <v>46813</v>
      </c>
      <c r="B284" s="20">
        <v>15478.76506506549</v>
      </c>
      <c r="C284" s="20">
        <v>5560.2874349895774</v>
      </c>
      <c r="D284" s="20">
        <v>1724.5526902523438</v>
      </c>
      <c r="E284" s="20">
        <v>2346.1417283925812</v>
      </c>
      <c r="F284" s="20">
        <v>25109.746918699995</v>
      </c>
      <c r="R284" s="107">
        <v>46813</v>
      </c>
      <c r="S284" s="20">
        <v>22763.605190307415</v>
      </c>
      <c r="T284" s="113">
        <v>26311.010662777586</v>
      </c>
      <c r="U284" s="113">
        <v>19216.199717837233</v>
      </c>
    </row>
    <row r="285" spans="1:21" x14ac:dyDescent="0.25">
      <c r="A285" s="117">
        <v>46844</v>
      </c>
      <c r="B285" s="20">
        <v>15067.117186987663</v>
      </c>
      <c r="C285" s="20">
        <v>5413.1854476815679</v>
      </c>
      <c r="D285" s="20">
        <v>1732.5893834556464</v>
      </c>
      <c r="E285" s="20">
        <v>2531.0390625040809</v>
      </c>
      <c r="F285" s="20">
        <v>24743.931080628958</v>
      </c>
      <c r="R285" s="107">
        <v>46844</v>
      </c>
      <c r="S285" s="20">
        <v>22212.892018124876</v>
      </c>
      <c r="T285" s="113">
        <v>25760.297490595054</v>
      </c>
      <c r="U285" s="113">
        <v>18665.486545654701</v>
      </c>
    </row>
    <row r="286" spans="1:21" x14ac:dyDescent="0.25">
      <c r="A286" s="117">
        <v>46874</v>
      </c>
      <c r="B286" s="20">
        <v>15381.369866373954</v>
      </c>
      <c r="C286" s="20">
        <v>5526.0874719930225</v>
      </c>
      <c r="D286" s="20">
        <v>1732.5893834556464</v>
      </c>
      <c r="E286" s="20">
        <v>2738.8773621442288</v>
      </c>
      <c r="F286" s="20">
        <v>25378.924083966856</v>
      </c>
      <c r="R286" s="107">
        <v>46874</v>
      </c>
      <c r="S286" s="20">
        <v>22640.046721822626</v>
      </c>
      <c r="T286" s="113">
        <v>26187.4521942928</v>
      </c>
      <c r="U286" s="113">
        <v>19092.641249352444</v>
      </c>
    </row>
    <row r="287" spans="1:21" x14ac:dyDescent="0.25">
      <c r="A287" s="117">
        <v>46905</v>
      </c>
      <c r="B287" s="20">
        <v>14980.111240140262</v>
      </c>
      <c r="C287" s="20">
        <v>5381.9266926396367</v>
      </c>
      <c r="D287" s="20">
        <v>1732.5893834556464</v>
      </c>
      <c r="E287" s="20">
        <v>2310.1894689820119</v>
      </c>
      <c r="F287" s="20">
        <v>24404.816785217554</v>
      </c>
      <c r="R287" s="107">
        <v>46905</v>
      </c>
      <c r="S287" s="20">
        <v>22094.627316235543</v>
      </c>
      <c r="T287" s="113">
        <v>25642.032788705721</v>
      </c>
      <c r="U287" s="113">
        <v>18547.221843765368</v>
      </c>
    </row>
    <row r="288" spans="1:21" x14ac:dyDescent="0.25">
      <c r="A288" s="117">
        <v>46935</v>
      </c>
      <c r="B288" s="20">
        <v>15472.894984641864</v>
      </c>
      <c r="C288" s="20">
        <v>5553.1557385581355</v>
      </c>
      <c r="D288" s="20">
        <v>1740.6184728558114</v>
      </c>
      <c r="E288" s="20">
        <v>2310.5318714525893</v>
      </c>
      <c r="F288" s="20">
        <v>25077.201067508398</v>
      </c>
      <c r="R288" s="107">
        <v>46935</v>
      </c>
      <c r="S288" s="20">
        <v>22766.669196055809</v>
      </c>
      <c r="T288" s="113">
        <v>26314.074668525987</v>
      </c>
      <c r="U288" s="113">
        <v>19219.263723585635</v>
      </c>
    </row>
    <row r="289" spans="1:21" x14ac:dyDescent="0.25">
      <c r="A289" s="117">
        <v>46966</v>
      </c>
      <c r="B289" s="20">
        <v>15213.435092479618</v>
      </c>
      <c r="C289" s="20">
        <v>5460.0366945449377</v>
      </c>
      <c r="D289" s="20">
        <v>1740.6184728558114</v>
      </c>
      <c r="E289" s="20">
        <v>2616.6396801482933</v>
      </c>
      <c r="F289" s="20">
        <v>25030.729940028657</v>
      </c>
      <c r="R289" s="107">
        <v>46966</v>
      </c>
      <c r="S289" s="20">
        <v>22414.090259880366</v>
      </c>
      <c r="T289" s="113">
        <v>25961.495732350544</v>
      </c>
      <c r="U289" s="113">
        <v>18866.684787410191</v>
      </c>
    </row>
    <row r="290" spans="1:21" x14ac:dyDescent="0.25">
      <c r="A290" s="117">
        <v>46997</v>
      </c>
      <c r="B290" s="20">
        <v>14913.601408724509</v>
      </c>
      <c r="C290" s="20">
        <v>5352.427669652674</v>
      </c>
      <c r="D290" s="20">
        <v>1740.6184728558114</v>
      </c>
      <c r="E290" s="20">
        <v>2604.6555936781037</v>
      </c>
      <c r="F290" s="20">
        <v>24611.3031449111</v>
      </c>
      <c r="R290" s="107">
        <v>46997</v>
      </c>
      <c r="S290" s="20">
        <v>22006.647551232996</v>
      </c>
      <c r="T290" s="113">
        <v>25554.053023703171</v>
      </c>
      <c r="U290" s="113">
        <v>18459.242078762818</v>
      </c>
    </row>
    <row r="291" spans="1:21" x14ac:dyDescent="0.25">
      <c r="A291" s="117">
        <v>47027</v>
      </c>
      <c r="B291" s="20">
        <v>14959.221497422353</v>
      </c>
      <c r="C291" s="20">
        <v>5360.7369732490715</v>
      </c>
      <c r="D291" s="20">
        <v>1748.2426590500465</v>
      </c>
      <c r="E291" s="20">
        <v>2367.0282790977694</v>
      </c>
      <c r="F291" s="20">
        <v>24435.229408819239</v>
      </c>
      <c r="R291" s="107">
        <v>47027</v>
      </c>
      <c r="S291" s="20">
        <v>22068.20112972147</v>
      </c>
      <c r="T291" s="113">
        <v>25615.606602191645</v>
      </c>
      <c r="U291" s="113">
        <v>18520.795657251292</v>
      </c>
    </row>
    <row r="292" spans="1:21" x14ac:dyDescent="0.25">
      <c r="A292" s="117">
        <v>47058</v>
      </c>
      <c r="B292" s="20">
        <v>15568.686866911166</v>
      </c>
      <c r="C292" s="20">
        <v>5579.1429605323374</v>
      </c>
      <c r="D292" s="20">
        <v>1748.2426590500465</v>
      </c>
      <c r="E292" s="20">
        <v>2352.9897778041181</v>
      </c>
      <c r="F292" s="20">
        <v>25249.06226429767</v>
      </c>
      <c r="R292" s="107">
        <v>47058</v>
      </c>
      <c r="S292" s="20">
        <v>22896.072486493551</v>
      </c>
      <c r="T292" s="113">
        <v>26443.477958963726</v>
      </c>
      <c r="U292" s="113">
        <v>19348.667014023376</v>
      </c>
    </row>
    <row r="293" spans="1:21" x14ac:dyDescent="0.25">
      <c r="A293" s="117">
        <v>47088</v>
      </c>
      <c r="B293" s="20">
        <v>15258.624784396472</v>
      </c>
      <c r="C293" s="20">
        <v>5468.0301415914901</v>
      </c>
      <c r="D293" s="20">
        <v>1748.2426590500465</v>
      </c>
      <c r="E293" s="20">
        <v>2491.6627783877429</v>
      </c>
      <c r="F293" s="20">
        <v>24966.56036342575</v>
      </c>
      <c r="R293" s="107">
        <v>47088</v>
      </c>
      <c r="S293" s="20">
        <v>22474.897585038008</v>
      </c>
      <c r="T293" s="113">
        <v>26022.303057508187</v>
      </c>
      <c r="U293" s="113">
        <v>18927.49211256783</v>
      </c>
    </row>
    <row r="294" spans="1:21" x14ac:dyDescent="0.25">
      <c r="A294" s="117">
        <v>47119</v>
      </c>
      <c r="B294" s="20">
        <v>15667.119780338939</v>
      </c>
      <c r="C294" s="20">
        <v>5604.1917051641158</v>
      </c>
      <c r="D294" s="20">
        <v>1747.5957384394865</v>
      </c>
      <c r="E294" s="20">
        <v>2655.3599964688224</v>
      </c>
      <c r="F294" s="20">
        <v>25674.267220411362</v>
      </c>
      <c r="R294" s="107">
        <v>47119</v>
      </c>
      <c r="S294" s="20">
        <v>23018.90722394254</v>
      </c>
      <c r="T294" s="113">
        <v>26566.312696412715</v>
      </c>
      <c r="U294" s="113">
        <v>19471.501751472366</v>
      </c>
    </row>
    <row r="295" spans="1:21" x14ac:dyDescent="0.25">
      <c r="A295" s="117">
        <v>47150</v>
      </c>
      <c r="B295" s="20">
        <v>14611.229417311273</v>
      </c>
      <c r="C295" s="20">
        <v>5226.4954791182618</v>
      </c>
      <c r="D295" s="20">
        <v>1747.5957384394865</v>
      </c>
      <c r="E295" s="20">
        <v>2934.6356764891689</v>
      </c>
      <c r="F295" s="20">
        <v>24519.95631135819</v>
      </c>
      <c r="R295" s="107">
        <v>47150</v>
      </c>
      <c r="S295" s="20">
        <v>21585.320634869022</v>
      </c>
      <c r="T295" s="113">
        <v>25132.7261073392</v>
      </c>
      <c r="U295" s="113">
        <v>18037.915162398844</v>
      </c>
    </row>
    <row r="296" spans="1:21" x14ac:dyDescent="0.25">
      <c r="A296" s="117">
        <v>47178</v>
      </c>
      <c r="B296" s="20">
        <v>15726.580728518526</v>
      </c>
      <c r="C296" s="20">
        <v>5625.4611252771483</v>
      </c>
      <c r="D296" s="20">
        <v>1747.5957384394865</v>
      </c>
      <c r="E296" s="20">
        <v>3107.6101831441483</v>
      </c>
      <c r="F296" s="20">
        <v>26207.247775379306</v>
      </c>
      <c r="R296" s="107">
        <v>47178</v>
      </c>
      <c r="S296" s="20">
        <v>23099.637592235158</v>
      </c>
      <c r="T296" s="113">
        <v>26647.043064705336</v>
      </c>
      <c r="U296" s="113">
        <v>19552.232119764984</v>
      </c>
    </row>
    <row r="297" spans="1:21" x14ac:dyDescent="0.25">
      <c r="A297" s="117">
        <v>47209</v>
      </c>
      <c r="B297" s="20">
        <v>15329.594473666977</v>
      </c>
      <c r="C297" s="20">
        <v>5479.2241984404545</v>
      </c>
      <c r="D297" s="20">
        <v>1746.9047827252393</v>
      </c>
      <c r="E297" s="20">
        <v>2863.2912270398015</v>
      </c>
      <c r="F297" s="20">
        <v>25419.014681872472</v>
      </c>
      <c r="R297" s="107">
        <v>47209</v>
      </c>
      <c r="S297" s="20">
        <v>22555.723454832671</v>
      </c>
      <c r="T297" s="113">
        <v>26103.128927302845</v>
      </c>
      <c r="U297" s="113">
        <v>19008.317982362496</v>
      </c>
    </row>
    <row r="298" spans="1:21" x14ac:dyDescent="0.25">
      <c r="A298" s="117">
        <v>47239</v>
      </c>
      <c r="B298" s="20">
        <v>15649.32160377887</v>
      </c>
      <c r="C298" s="20">
        <v>5593.5035834050286</v>
      </c>
      <c r="D298" s="20">
        <v>1746.9047827252393</v>
      </c>
      <c r="E298" s="20">
        <v>2920.9035212351173</v>
      </c>
      <c r="F298" s="20">
        <v>25910.633491144254</v>
      </c>
      <c r="R298" s="107">
        <v>47239</v>
      </c>
      <c r="S298" s="20">
        <v>22989.729969909138</v>
      </c>
      <c r="T298" s="113">
        <v>26537.135442379313</v>
      </c>
      <c r="U298" s="113">
        <v>19442.324497438964</v>
      </c>
    </row>
    <row r="299" spans="1:21" x14ac:dyDescent="0.25">
      <c r="A299" s="117">
        <v>47270</v>
      </c>
      <c r="B299" s="20">
        <v>15241.07283642107</v>
      </c>
      <c r="C299" s="20">
        <v>5447.5840987811634</v>
      </c>
      <c r="D299" s="20">
        <v>1746.9047827252393</v>
      </c>
      <c r="E299" s="20">
        <v>2899.4999342860833</v>
      </c>
      <c r="F299" s="20">
        <v>25335.061652213557</v>
      </c>
      <c r="R299" s="107">
        <v>47270</v>
      </c>
      <c r="S299" s="20">
        <v>22435.561717927474</v>
      </c>
      <c r="T299" s="113">
        <v>25982.967190397645</v>
      </c>
      <c r="U299" s="113">
        <v>18888.156245457296</v>
      </c>
    </row>
    <row r="300" spans="1:21" x14ac:dyDescent="0.25">
      <c r="A300" s="117">
        <v>47300</v>
      </c>
      <c r="B300" s="20">
        <v>15757.301991217026</v>
      </c>
      <c r="C300" s="20">
        <v>5632.6531683262301</v>
      </c>
      <c r="D300" s="20">
        <v>1744.3615822876063</v>
      </c>
      <c r="E300" s="20">
        <v>3289.7579976236452</v>
      </c>
      <c r="F300" s="20">
        <v>26424.074739454507</v>
      </c>
      <c r="R300" s="107">
        <v>47300</v>
      </c>
      <c r="S300" s="20">
        <v>23134.316741830862</v>
      </c>
      <c r="T300" s="113">
        <v>26681.72221430104</v>
      </c>
      <c r="U300" s="113">
        <v>19586.911269360684</v>
      </c>
    </row>
    <row r="301" spans="1:21" x14ac:dyDescent="0.25">
      <c r="A301" s="117">
        <v>47331</v>
      </c>
      <c r="B301" s="20">
        <v>15493.072971407404</v>
      </c>
      <c r="C301" s="20">
        <v>5538.2010580332399</v>
      </c>
      <c r="D301" s="20">
        <v>1744.3615822876063</v>
      </c>
      <c r="E301" s="20">
        <v>3446.2078522982579</v>
      </c>
      <c r="F301" s="20">
        <v>26221.843464026508</v>
      </c>
      <c r="R301" s="107">
        <v>47331</v>
      </c>
      <c r="S301" s="20">
        <v>22775.635611728248</v>
      </c>
      <c r="T301" s="113">
        <v>26323.041084198427</v>
      </c>
      <c r="U301" s="113">
        <v>19228.230139258074</v>
      </c>
    </row>
    <row r="302" spans="1:21" x14ac:dyDescent="0.25">
      <c r="A302" s="117">
        <v>47362</v>
      </c>
      <c r="B302" s="20">
        <v>15187.728050062186</v>
      </c>
      <c r="C302" s="20">
        <v>5429.0515323335912</v>
      </c>
      <c r="D302" s="20">
        <v>1744.3615822876063</v>
      </c>
      <c r="E302" s="20">
        <v>3596.6495959610343</v>
      </c>
      <c r="F302" s="20">
        <v>25957.790760644417</v>
      </c>
      <c r="R302" s="107">
        <v>47362</v>
      </c>
      <c r="S302" s="20">
        <v>22361.141164683384</v>
      </c>
      <c r="T302" s="113">
        <v>25908.546637153559</v>
      </c>
      <c r="U302" s="113">
        <v>18813.735692213206</v>
      </c>
    </row>
    <row r="303" spans="1:21" x14ac:dyDescent="0.25">
      <c r="A303" s="117">
        <v>47392</v>
      </c>
      <c r="B303" s="20">
        <v>15256.162324395897</v>
      </c>
      <c r="C303" s="20">
        <v>5444.5947971019814</v>
      </c>
      <c r="D303" s="20">
        <v>1738.4021565084572</v>
      </c>
      <c r="E303" s="20">
        <v>3447.2816261873927</v>
      </c>
      <c r="F303" s="20">
        <v>25886.440904193729</v>
      </c>
      <c r="R303" s="107">
        <v>47392</v>
      </c>
      <c r="S303" s="20">
        <v>22439.159278006337</v>
      </c>
      <c r="T303" s="113">
        <v>25986.564750476511</v>
      </c>
      <c r="U303" s="113">
        <v>18891.753805536158</v>
      </c>
    </row>
    <row r="304" spans="1:21" x14ac:dyDescent="0.25">
      <c r="A304" s="117">
        <v>47423</v>
      </c>
      <c r="B304" s="20">
        <v>15877.725592886934</v>
      </c>
      <c r="C304" s="20">
        <v>5666.4173017225867</v>
      </c>
      <c r="D304" s="20">
        <v>1738.4021565084572</v>
      </c>
      <c r="E304" s="20">
        <v>3803.4747957063169</v>
      </c>
      <c r="F304" s="20">
        <v>27086.019846824296</v>
      </c>
      <c r="R304" s="107">
        <v>47423</v>
      </c>
      <c r="S304" s="20">
        <v>23282.545051117981</v>
      </c>
      <c r="T304" s="113">
        <v>26829.950523588155</v>
      </c>
      <c r="U304" s="113">
        <v>19735.139578647802</v>
      </c>
    </row>
    <row r="305" spans="1:21" x14ac:dyDescent="0.25">
      <c r="A305" s="117">
        <v>47453</v>
      </c>
      <c r="B305" s="20">
        <v>15561.508772225547</v>
      </c>
      <c r="C305" s="20">
        <v>5553.5663487816864</v>
      </c>
      <c r="D305" s="20">
        <v>1738.4021565084572</v>
      </c>
      <c r="E305" s="20">
        <v>3648.1301544829748</v>
      </c>
      <c r="F305" s="20">
        <v>26501.607431998666</v>
      </c>
      <c r="R305" s="107">
        <v>47453</v>
      </c>
      <c r="S305" s="20">
        <v>22853.477277515693</v>
      </c>
      <c r="T305" s="113">
        <v>26400.882749985867</v>
      </c>
      <c r="U305" s="113">
        <v>19306.071805045511</v>
      </c>
    </row>
    <row r="306" spans="1:21" x14ac:dyDescent="0.25">
      <c r="A306" s="117">
        <v>47484</v>
      </c>
      <c r="B306" s="20">
        <v>15992.140297738057</v>
      </c>
      <c r="C306" s="20">
        <v>5701.5545358813779</v>
      </c>
      <c r="D306" s="20">
        <v>1730.338002546378</v>
      </c>
      <c r="E306" s="20">
        <v>3731.2918617622436</v>
      </c>
      <c r="F306" s="20">
        <v>27155.324697928052</v>
      </c>
      <c r="R306" s="107">
        <v>47484</v>
      </c>
      <c r="S306" s="20">
        <v>23424.03283616581</v>
      </c>
      <c r="T306" s="113">
        <v>26971.438308635985</v>
      </c>
      <c r="U306" s="113">
        <v>19876.627363695636</v>
      </c>
    </row>
    <row r="307" spans="1:21" x14ac:dyDescent="0.25">
      <c r="A307" s="117">
        <v>47515</v>
      </c>
      <c r="B307" s="20">
        <v>14914.345076834814</v>
      </c>
      <c r="C307" s="20">
        <v>5317.2965118718375</v>
      </c>
      <c r="D307" s="20">
        <v>1730.338002546378</v>
      </c>
      <c r="E307" s="20">
        <v>4072.4136464691164</v>
      </c>
      <c r="F307" s="20">
        <v>26034.393237722143</v>
      </c>
      <c r="R307" s="107">
        <v>47515</v>
      </c>
      <c r="S307" s="20">
        <v>21961.979591253028</v>
      </c>
      <c r="T307" s="113">
        <v>25509.385063723203</v>
      </c>
      <c r="U307" s="113">
        <v>18414.574118782853</v>
      </c>
    </row>
    <row r="308" spans="1:21" x14ac:dyDescent="0.25">
      <c r="A308" s="117">
        <v>47543</v>
      </c>
      <c r="B308" s="20">
        <v>16052.834786505406</v>
      </c>
      <c r="C308" s="20">
        <v>5723.1934742155681</v>
      </c>
      <c r="D308" s="20">
        <v>1730.338002546378</v>
      </c>
      <c r="E308" s="20">
        <v>3810.7501716536472</v>
      </c>
      <c r="F308" s="20">
        <v>27317.116434920998</v>
      </c>
      <c r="R308" s="107">
        <v>47543</v>
      </c>
      <c r="S308" s="20">
        <v>23506.366263267351</v>
      </c>
      <c r="T308" s="113">
        <v>27053.771735737526</v>
      </c>
      <c r="U308" s="113">
        <v>19958.960790797177</v>
      </c>
    </row>
    <row r="309" spans="1:21" x14ac:dyDescent="0.25">
      <c r="A309" s="117">
        <v>47574</v>
      </c>
      <c r="B309" s="20">
        <v>15660.568780301614</v>
      </c>
      <c r="C309" s="20">
        <v>5571.090569206176</v>
      </c>
      <c r="D309" s="20">
        <v>1735.6474835966733</v>
      </c>
      <c r="E309" s="20">
        <v>3975.1760216145603</v>
      </c>
      <c r="F309" s="20">
        <v>26942.482854719023</v>
      </c>
      <c r="R309" s="107">
        <v>47574</v>
      </c>
      <c r="S309" s="20">
        <v>22967.306833104463</v>
      </c>
      <c r="T309" s="113">
        <v>26514.712305574642</v>
      </c>
      <c r="U309" s="113">
        <v>19419.901360634285</v>
      </c>
    </row>
    <row r="310" spans="1:21" x14ac:dyDescent="0.25">
      <c r="A310" s="117">
        <v>47604</v>
      </c>
      <c r="B310" s="20">
        <v>15987.198993556563</v>
      </c>
      <c r="C310" s="20">
        <v>5687.2859977509752</v>
      </c>
      <c r="D310" s="20">
        <v>1735.6474835966733</v>
      </c>
      <c r="E310" s="20">
        <v>3644.5667123969242</v>
      </c>
      <c r="F310" s="20">
        <v>27054.699187301136</v>
      </c>
      <c r="R310" s="107">
        <v>47604</v>
      </c>
      <c r="S310" s="20">
        <v>23410.132474904211</v>
      </c>
      <c r="T310" s="113">
        <v>26957.537947374389</v>
      </c>
      <c r="U310" s="113">
        <v>19862.727002434036</v>
      </c>
    </row>
    <row r="311" spans="1:21" x14ac:dyDescent="0.25">
      <c r="A311" s="117">
        <v>47635</v>
      </c>
      <c r="B311" s="20">
        <v>15570.135912621012</v>
      </c>
      <c r="C311" s="20">
        <v>5538.9199818316365</v>
      </c>
      <c r="D311" s="20">
        <v>1735.6474835966733</v>
      </c>
      <c r="E311" s="20">
        <v>3694.0666030807615</v>
      </c>
      <c r="F311" s="20">
        <v>26538.769981130084</v>
      </c>
      <c r="R311" s="107">
        <v>47635</v>
      </c>
      <c r="S311" s="20">
        <v>22844.703378049322</v>
      </c>
      <c r="T311" s="113">
        <v>26392.108850519493</v>
      </c>
      <c r="U311" s="113">
        <v>19297.297905579144</v>
      </c>
    </row>
    <row r="312" spans="1:21" x14ac:dyDescent="0.25">
      <c r="A312" s="117">
        <v>47665</v>
      </c>
      <c r="B312" s="20">
        <v>16112.045693854734</v>
      </c>
      <c r="C312" s="20">
        <v>5713.5789445527771</v>
      </c>
      <c r="D312" s="20">
        <v>1747.4570943173762</v>
      </c>
      <c r="E312" s="20">
        <v>3787.9073800110864</v>
      </c>
      <c r="F312" s="20">
        <v>27360.989112735973</v>
      </c>
      <c r="R312" s="107">
        <v>47665</v>
      </c>
      <c r="S312" s="20">
        <v>23573.081732724888</v>
      </c>
      <c r="T312" s="113">
        <v>27120.487205195066</v>
      </c>
      <c r="U312" s="113">
        <v>20025.67626025471</v>
      </c>
    </row>
    <row r="313" spans="1:21" x14ac:dyDescent="0.25">
      <c r="A313" s="117">
        <v>47696</v>
      </c>
      <c r="B313" s="20">
        <v>15841.868093451569</v>
      </c>
      <c r="C313" s="20">
        <v>5617.7698165075353</v>
      </c>
      <c r="D313" s="20">
        <v>1747.4570943173762</v>
      </c>
      <c r="E313" s="20">
        <v>3787.9134849274769</v>
      </c>
      <c r="F313" s="20">
        <v>26995.008489203956</v>
      </c>
      <c r="R313" s="107">
        <v>47696</v>
      </c>
      <c r="S313" s="20">
        <v>23207.095004276478</v>
      </c>
      <c r="T313" s="113">
        <v>26754.500476746656</v>
      </c>
      <c r="U313" s="113">
        <v>19659.689531806303</v>
      </c>
    </row>
    <row r="314" spans="1:21" x14ac:dyDescent="0.25">
      <c r="A314" s="117">
        <v>47727</v>
      </c>
      <c r="B314" s="20">
        <v>15529.648950362043</v>
      </c>
      <c r="C314" s="20">
        <v>5507.0521115097754</v>
      </c>
      <c r="D314" s="20">
        <v>1747.4570943173762</v>
      </c>
      <c r="E314" s="20">
        <v>3976.9907021917143</v>
      </c>
      <c r="F314" s="20">
        <v>26761.148858380908</v>
      </c>
      <c r="R314" s="107">
        <v>47727</v>
      </c>
      <c r="S314" s="20">
        <v>22784.158156189194</v>
      </c>
      <c r="T314" s="113">
        <v>26331.563628659369</v>
      </c>
      <c r="U314" s="113">
        <v>19236.752683719016</v>
      </c>
    </row>
    <row r="315" spans="1:21" x14ac:dyDescent="0.25">
      <c r="A315" s="117">
        <v>47757</v>
      </c>
      <c r="B315" s="20">
        <v>15608.699112168304</v>
      </c>
      <c r="C315" s="20">
        <v>5519.8239797195483</v>
      </c>
      <c r="D315" s="20">
        <v>1749.8238096838877</v>
      </c>
      <c r="E315" s="20">
        <v>4044.8110921511807</v>
      </c>
      <c r="F315" s="20">
        <v>26923.157993722918</v>
      </c>
      <c r="R315" s="107">
        <v>47757</v>
      </c>
      <c r="S315" s="20">
        <v>22878.346901571738</v>
      </c>
      <c r="T315" s="113">
        <v>26425.75237404192</v>
      </c>
      <c r="U315" s="113">
        <v>19330.941429101564</v>
      </c>
    </row>
    <row r="316" spans="1:21" x14ac:dyDescent="0.25">
      <c r="A316" s="117">
        <v>47788</v>
      </c>
      <c r="B316" s="20">
        <v>16244.625358281884</v>
      </c>
      <c r="C316" s="20">
        <v>5744.7114554409727</v>
      </c>
      <c r="D316" s="20">
        <v>1749.8238096838877</v>
      </c>
      <c r="E316" s="20">
        <v>3918.5512999399502</v>
      </c>
      <c r="F316" s="20">
        <v>27657.711923346695</v>
      </c>
      <c r="R316" s="107">
        <v>47788</v>
      </c>
      <c r="S316" s="20">
        <v>23739.160623406744</v>
      </c>
      <c r="T316" s="113">
        <v>27286.566095876922</v>
      </c>
      <c r="U316" s="113">
        <v>20191.755150936569</v>
      </c>
    </row>
    <row r="317" spans="1:21" x14ac:dyDescent="0.25">
      <c r="A317" s="117">
        <v>47818</v>
      </c>
      <c r="B317" s="20">
        <v>15921.101453451805</v>
      </c>
      <c r="C317" s="20">
        <v>5630.3012156727273</v>
      </c>
      <c r="D317" s="20">
        <v>1749.8238096838877</v>
      </c>
      <c r="E317" s="20">
        <v>4220.9522666606226</v>
      </c>
      <c r="F317" s="20">
        <v>27522.178745469042</v>
      </c>
      <c r="R317" s="107">
        <v>47818</v>
      </c>
      <c r="S317" s="20">
        <v>23301.226478808418</v>
      </c>
      <c r="T317" s="113">
        <v>26848.631951278599</v>
      </c>
      <c r="U317" s="113">
        <v>19753.821006338243</v>
      </c>
    </row>
    <row r="318" spans="1:21" x14ac:dyDescent="0.25">
      <c r="A318" s="117">
        <v>47849</v>
      </c>
      <c r="B318" s="20">
        <v>16370.19548310734</v>
      </c>
      <c r="C318" s="20">
        <v>5777.1232548662347</v>
      </c>
      <c r="D318" s="20">
        <v>1750.1514059988899</v>
      </c>
      <c r="E318" s="20">
        <v>3860.0236582061953</v>
      </c>
      <c r="F318" s="20">
        <v>27757.493802178662</v>
      </c>
      <c r="R318" s="107">
        <v>47849</v>
      </c>
      <c r="S318" s="20">
        <v>23897.470143972467</v>
      </c>
      <c r="T318" s="113">
        <v>27444.875616442641</v>
      </c>
      <c r="U318" s="113">
        <v>20350.064671502285</v>
      </c>
    </row>
    <row r="319" spans="1:21" x14ac:dyDescent="0.25">
      <c r="A319" s="117">
        <v>47880</v>
      </c>
      <c r="B319" s="20">
        <v>15266.921116546129</v>
      </c>
      <c r="C319" s="20">
        <v>5387.7722537657437</v>
      </c>
      <c r="D319" s="20">
        <v>1750.1514059988899</v>
      </c>
      <c r="E319" s="20">
        <v>4324.7744964042595</v>
      </c>
      <c r="F319" s="20">
        <v>26729.619272715026</v>
      </c>
      <c r="R319" s="107">
        <v>47880</v>
      </c>
      <c r="S319" s="20">
        <v>22404.844776310765</v>
      </c>
      <c r="T319" s="113">
        <v>25952.25024878094</v>
      </c>
      <c r="U319" s="113">
        <v>18857.439303840587</v>
      </c>
    </row>
    <row r="320" spans="1:21" x14ac:dyDescent="0.25">
      <c r="A320" s="117">
        <v>47908</v>
      </c>
      <c r="B320" s="20">
        <v>16432.32479334165</v>
      </c>
      <c r="C320" s="20">
        <v>5799.048996885248</v>
      </c>
      <c r="D320" s="20">
        <v>1750.1514059988899</v>
      </c>
      <c r="E320" s="20">
        <v>4175.1380435225083</v>
      </c>
      <c r="F320" s="20">
        <v>28156.663239748297</v>
      </c>
      <c r="R320" s="107">
        <v>47908</v>
      </c>
      <c r="S320" s="20">
        <v>23981.52519622579</v>
      </c>
      <c r="T320" s="113">
        <v>27528.930668695961</v>
      </c>
      <c r="U320" s="113">
        <v>20434.119723755608</v>
      </c>
    </row>
    <row r="321" spans="1:21" x14ac:dyDescent="0.25">
      <c r="A321" s="117">
        <v>47939</v>
      </c>
      <c r="B321" s="20">
        <v>16024.299909022684</v>
      </c>
      <c r="C321" s="20">
        <v>5657.0252696810576</v>
      </c>
      <c r="D321" s="20">
        <v>1762.0138410806287</v>
      </c>
      <c r="E321" s="20">
        <v>4150.2535858545116</v>
      </c>
      <c r="F321" s="20">
        <v>27593.592605638882</v>
      </c>
      <c r="R321" s="107">
        <v>47939</v>
      </c>
      <c r="S321" s="20">
        <v>23443.339019784369</v>
      </c>
      <c r="T321" s="113">
        <v>26990.744492254544</v>
      </c>
      <c r="U321" s="113">
        <v>19895.933547314195</v>
      </c>
    </row>
    <row r="322" spans="1:21" x14ac:dyDescent="0.25">
      <c r="A322" s="117">
        <v>47969</v>
      </c>
      <c r="B322" s="20">
        <v>16358.516409711272</v>
      </c>
      <c r="C322" s="20">
        <v>5775.0130258185445</v>
      </c>
      <c r="D322" s="20">
        <v>1762.0138410806287</v>
      </c>
      <c r="E322" s="20">
        <v>4470.4048356194007</v>
      </c>
      <c r="F322" s="20">
        <v>28365.948112229846</v>
      </c>
      <c r="R322" s="107">
        <v>47969</v>
      </c>
      <c r="S322" s="20">
        <v>23895.543276610446</v>
      </c>
      <c r="T322" s="113">
        <v>27442.948749080617</v>
      </c>
      <c r="U322" s="113">
        <v>20348.137804140268</v>
      </c>
    </row>
    <row r="323" spans="1:21" x14ac:dyDescent="0.25">
      <c r="A323" s="117">
        <v>48000</v>
      </c>
      <c r="B323" s="20">
        <v>15931.766654728006</v>
      </c>
      <c r="C323" s="20">
        <v>5624.3584473672745</v>
      </c>
      <c r="D323" s="20">
        <v>1762.0138410806287</v>
      </c>
      <c r="E323" s="20">
        <v>4209.546786366881</v>
      </c>
      <c r="F323" s="20">
        <v>27527.685729542791</v>
      </c>
      <c r="R323" s="107">
        <v>48000</v>
      </c>
      <c r="S323" s="20">
        <v>23318.138943175909</v>
      </c>
      <c r="T323" s="113">
        <v>26865.544415646084</v>
      </c>
      <c r="U323" s="113">
        <v>19770.733470705734</v>
      </c>
    </row>
    <row r="324" spans="1:21" x14ac:dyDescent="0.25">
      <c r="A324" s="117">
        <v>48030</v>
      </c>
      <c r="B324" s="20">
        <v>16479.08091115412</v>
      </c>
      <c r="C324" s="20">
        <v>5819.6466857495889</v>
      </c>
      <c r="D324" s="20">
        <v>1773.9826460166241</v>
      </c>
      <c r="E324" s="20">
        <v>4334.4186237346084</v>
      </c>
      <c r="F324" s="20">
        <v>28407.128866654937</v>
      </c>
      <c r="R324" s="107">
        <v>48030</v>
      </c>
      <c r="S324" s="20">
        <v>24072.71024292033</v>
      </c>
      <c r="T324" s="113">
        <v>27620.115715390508</v>
      </c>
      <c r="U324" s="113">
        <v>20525.304770450155</v>
      </c>
    </row>
    <row r="325" spans="1:21" x14ac:dyDescent="0.25">
      <c r="A325" s="117">
        <v>48061</v>
      </c>
      <c r="B325" s="20">
        <v>16202.748617786596</v>
      </c>
      <c r="C325" s="20">
        <v>5722.0589426022516</v>
      </c>
      <c r="D325" s="20">
        <v>1773.9826460166241</v>
      </c>
      <c r="E325" s="20">
        <v>4505.6223383833476</v>
      </c>
      <c r="F325" s="20">
        <v>28204.412544788822</v>
      </c>
      <c r="R325" s="107">
        <v>48061</v>
      </c>
      <c r="S325" s="20">
        <v>23698.790206405472</v>
      </c>
      <c r="T325" s="113">
        <v>27246.195678875647</v>
      </c>
      <c r="U325" s="113">
        <v>20151.384733935294</v>
      </c>
    </row>
    <row r="326" spans="1:21" x14ac:dyDescent="0.25">
      <c r="A326" s="117">
        <v>48092</v>
      </c>
      <c r="B326" s="20">
        <v>15883.417068041434</v>
      </c>
      <c r="C326" s="20">
        <v>5609.2858574314741</v>
      </c>
      <c r="D326" s="20">
        <v>1773.9826460166241</v>
      </c>
      <c r="E326" s="20">
        <v>4807.9284657458902</v>
      </c>
      <c r="F326" s="20">
        <v>28074.61403723542</v>
      </c>
      <c r="R326" s="107">
        <v>48092</v>
      </c>
      <c r="S326" s="20">
        <v>23266.685571489528</v>
      </c>
      <c r="T326" s="113">
        <v>26814.09104395971</v>
      </c>
      <c r="U326" s="113">
        <v>19719.280099019354</v>
      </c>
    </row>
    <row r="327" spans="1:21" x14ac:dyDescent="0.25">
      <c r="A327" s="117">
        <v>48122</v>
      </c>
      <c r="B327" s="20">
        <v>15950.397859277555</v>
      </c>
      <c r="C327" s="20">
        <v>5634.9369144538432</v>
      </c>
      <c r="D327" s="20">
        <v>1786.0056762867709</v>
      </c>
      <c r="E327" s="20">
        <v>4808.0950772314673</v>
      </c>
      <c r="F327" s="20">
        <v>28179.435527249636</v>
      </c>
      <c r="R327" s="107">
        <v>48122</v>
      </c>
      <c r="S327" s="20">
        <v>23371.340450018168</v>
      </c>
      <c r="T327" s="113">
        <v>26918.745922488346</v>
      </c>
      <c r="U327" s="113">
        <v>19823.934977547993</v>
      </c>
    </row>
    <row r="328" spans="1:21" x14ac:dyDescent="0.25">
      <c r="A328" s="117">
        <v>48153</v>
      </c>
      <c r="B328" s="20">
        <v>16600.245521903129</v>
      </c>
      <c r="C328" s="20">
        <v>5864.5142964857578</v>
      </c>
      <c r="D328" s="20">
        <v>1786.0056762867709</v>
      </c>
      <c r="E328" s="20">
        <v>4716.5733055601722</v>
      </c>
      <c r="F328" s="20">
        <v>28967.338800235833</v>
      </c>
      <c r="R328" s="107">
        <v>48153</v>
      </c>
      <c r="S328" s="20">
        <v>24250.765494675659</v>
      </c>
      <c r="T328" s="113">
        <v>27798.170967145834</v>
      </c>
      <c r="U328" s="113">
        <v>20703.360022205481</v>
      </c>
    </row>
    <row r="329" spans="1:21" x14ac:dyDescent="0.25">
      <c r="A329" s="117">
        <v>48183</v>
      </c>
      <c r="B329" s="20">
        <v>16269.639174638485</v>
      </c>
      <c r="C329" s="20">
        <v>5747.7180932317624</v>
      </c>
      <c r="D329" s="20">
        <v>1786.0056762867709</v>
      </c>
      <c r="E329" s="20">
        <v>4819.7578812218935</v>
      </c>
      <c r="F329" s="20">
        <v>28623.120825378912</v>
      </c>
      <c r="R329" s="107">
        <v>48183</v>
      </c>
      <c r="S329" s="20">
        <v>23803.362944157019</v>
      </c>
      <c r="T329" s="113">
        <v>27350.768416627194</v>
      </c>
      <c r="U329" s="113">
        <v>20255.957471686845</v>
      </c>
    </row>
    <row r="330" spans="1:21" x14ac:dyDescent="0.25">
      <c r="A330" s="117">
        <v>48214</v>
      </c>
      <c r="B330" s="20">
        <v>16713.727516372393</v>
      </c>
      <c r="C330" s="20">
        <v>5906.6607919549797</v>
      </c>
      <c r="D330" s="20">
        <v>1798.0435192057435</v>
      </c>
      <c r="E330" s="20">
        <v>3665.2700111639842</v>
      </c>
      <c r="F330" s="20">
        <v>28083.701838697103</v>
      </c>
      <c r="R330" s="107">
        <v>48214</v>
      </c>
      <c r="S330" s="20">
        <v>24418.431827533117</v>
      </c>
      <c r="T330" s="113">
        <v>27965.837300003292</v>
      </c>
      <c r="U330" s="113">
        <v>20871.026355062939</v>
      </c>
    </row>
    <row r="331" spans="1:21" x14ac:dyDescent="0.25">
      <c r="A331" s="117">
        <v>48245</v>
      </c>
      <c r="B331" s="20">
        <v>15587.30070262232</v>
      </c>
      <c r="C331" s="20">
        <v>5508.5795686451711</v>
      </c>
      <c r="D331" s="20">
        <v>1798.0435192057435</v>
      </c>
      <c r="E331" s="20">
        <v>3958.6782708593869</v>
      </c>
      <c r="F331" s="20">
        <v>26852.602061332622</v>
      </c>
      <c r="R331" s="107">
        <v>48245</v>
      </c>
      <c r="S331" s="20">
        <v>22893.923790473236</v>
      </c>
      <c r="T331" s="113">
        <v>26441.329262943411</v>
      </c>
      <c r="U331" s="113">
        <v>19346.518318003058</v>
      </c>
    </row>
    <row r="332" spans="1:21" x14ac:dyDescent="0.25">
      <c r="A332" s="117">
        <v>48274</v>
      </c>
      <c r="B332" s="20">
        <v>16777.160623393502</v>
      </c>
      <c r="C332" s="20">
        <v>5929.0781638899016</v>
      </c>
      <c r="D332" s="20">
        <v>1798.0435192057435</v>
      </c>
      <c r="E332" s="20">
        <v>4386.9421729084006</v>
      </c>
      <c r="F332" s="20">
        <v>28891.224479397548</v>
      </c>
      <c r="R332" s="107">
        <v>48274</v>
      </c>
      <c r="S332" s="20">
        <v>24504.282306489149</v>
      </c>
      <c r="T332" s="113">
        <v>28051.687778959324</v>
      </c>
      <c r="U332" s="113">
        <v>20956.876834018971</v>
      </c>
    </row>
    <row r="333" spans="1:21" x14ac:dyDescent="0.25">
      <c r="A333" s="117">
        <v>48305</v>
      </c>
      <c r="B333" s="20">
        <v>16363.38853801273</v>
      </c>
      <c r="C333" s="20">
        <v>5784.9490772917752</v>
      </c>
      <c r="D333" s="20">
        <v>1810.0076521062147</v>
      </c>
      <c r="E333" s="20">
        <v>4401.2385386934184</v>
      </c>
      <c r="F333" s="20">
        <v>28359.58380610414</v>
      </c>
      <c r="R333" s="107">
        <v>48305</v>
      </c>
      <c r="S333" s="20">
        <v>23958.345267410721</v>
      </c>
      <c r="T333" s="113">
        <v>27505.750739880896</v>
      </c>
      <c r="U333" s="113">
        <v>20410.939794940547</v>
      </c>
    </row>
    <row r="334" spans="1:21" x14ac:dyDescent="0.25">
      <c r="A334" s="117">
        <v>48335</v>
      </c>
      <c r="B334" s="20">
        <v>16704.677361089674</v>
      </c>
      <c r="C334" s="20">
        <v>5905.6049217437057</v>
      </c>
      <c r="D334" s="20">
        <v>1810.0076521062147</v>
      </c>
      <c r="E334" s="20">
        <v>4677.8356632282512</v>
      </c>
      <c r="F334" s="20">
        <v>29098.125598167848</v>
      </c>
      <c r="R334" s="107">
        <v>48335</v>
      </c>
      <c r="S334" s="20">
        <v>24420.289934939596</v>
      </c>
      <c r="T334" s="113">
        <v>27967.695407409767</v>
      </c>
      <c r="U334" s="113">
        <v>20872.884462469417</v>
      </c>
    </row>
    <row r="335" spans="1:21" x14ac:dyDescent="0.25">
      <c r="A335" s="117">
        <v>48366</v>
      </c>
      <c r="B335" s="20">
        <v>16268.89719665572</v>
      </c>
      <c r="C335" s="20">
        <v>5751.5435514909632</v>
      </c>
      <c r="D335" s="20">
        <v>1810.0076521062147</v>
      </c>
      <c r="E335" s="20">
        <v>4982.764550742565</v>
      </c>
      <c r="F335" s="20">
        <v>28813.212950995465</v>
      </c>
      <c r="R335" s="107">
        <v>48366</v>
      </c>
      <c r="S335" s="20">
        <v>23830.448400252899</v>
      </c>
      <c r="T335" s="113">
        <v>27377.853872723073</v>
      </c>
      <c r="U335" s="113">
        <v>20283.042927782721</v>
      </c>
    </row>
    <row r="336" spans="1:21" x14ac:dyDescent="0.25">
      <c r="A336" s="117">
        <v>48396</v>
      </c>
      <c r="B336" s="20">
        <v>16828.381791005711</v>
      </c>
      <c r="C336" s="20">
        <v>5951.5151432496623</v>
      </c>
      <c r="D336" s="20">
        <v>1821.8468917615587</v>
      </c>
      <c r="E336" s="20">
        <v>5433.9301085165544</v>
      </c>
      <c r="F336" s="20">
        <v>30035.673934533486</v>
      </c>
      <c r="R336" s="107">
        <v>48396</v>
      </c>
      <c r="S336" s="20">
        <v>24601.743826016933</v>
      </c>
      <c r="T336" s="113">
        <v>28149.149298487107</v>
      </c>
      <c r="U336" s="113">
        <v>21054.338353546755</v>
      </c>
    </row>
    <row r="337" spans="1:21" x14ac:dyDescent="0.25">
      <c r="A337" s="117">
        <v>48427</v>
      </c>
      <c r="B337" s="20">
        <v>16546.192185951626</v>
      </c>
      <c r="C337" s="20">
        <v>5851.7161412657251</v>
      </c>
      <c r="D337" s="20">
        <v>1821.8468917615587</v>
      </c>
      <c r="E337" s="20">
        <v>5633.7402962364495</v>
      </c>
      <c r="F337" s="20">
        <v>29853.49551521536</v>
      </c>
      <c r="R337" s="107">
        <v>48427</v>
      </c>
      <c r="S337" s="20">
        <v>24219.755218978909</v>
      </c>
      <c r="T337" s="113">
        <v>27767.160691449084</v>
      </c>
      <c r="U337" s="113">
        <v>20672.349746508731</v>
      </c>
    </row>
    <row r="338" spans="1:21" x14ac:dyDescent="0.25">
      <c r="A338" s="117">
        <v>48458</v>
      </c>
      <c r="B338" s="20">
        <v>16220.091885455633</v>
      </c>
      <c r="C338" s="20">
        <v>5736.3877097668947</v>
      </c>
      <c r="D338" s="20">
        <v>1821.8468917615587</v>
      </c>
      <c r="E338" s="20">
        <v>5536.8497530983377</v>
      </c>
      <c r="F338" s="20">
        <v>29315.176240082423</v>
      </c>
      <c r="R338" s="107">
        <v>48458</v>
      </c>
      <c r="S338" s="20">
        <v>23778.326486984086</v>
      </c>
      <c r="T338" s="113">
        <v>27325.731959454264</v>
      </c>
      <c r="U338" s="113">
        <v>20230.921014513911</v>
      </c>
    </row>
    <row r="339" spans="1:21" x14ac:dyDescent="0.25">
      <c r="A339" s="117">
        <v>48488</v>
      </c>
      <c r="B339" s="20">
        <v>16286.531568184957</v>
      </c>
      <c r="C339" s="20">
        <v>5761.9602295650875</v>
      </c>
      <c r="D339" s="20">
        <v>1833.4623865962753</v>
      </c>
      <c r="E339" s="20">
        <v>5227.276075914654</v>
      </c>
      <c r="F339" s="20">
        <v>29109.230260260974</v>
      </c>
      <c r="R339" s="107">
        <v>48488</v>
      </c>
      <c r="S339" s="20">
        <v>23881.954184346319</v>
      </c>
      <c r="T339" s="113">
        <v>27429.359656816494</v>
      </c>
      <c r="U339" s="113">
        <v>20334.548711876145</v>
      </c>
    </row>
    <row r="340" spans="1:21" x14ac:dyDescent="0.25">
      <c r="A340" s="117">
        <v>48519</v>
      </c>
      <c r="B340" s="20">
        <v>16950.07391773874</v>
      </c>
      <c r="C340" s="20">
        <v>5996.7127680509193</v>
      </c>
      <c r="D340" s="20">
        <v>1833.4623865962753</v>
      </c>
      <c r="E340" s="20">
        <v>5075.7420408970002</v>
      </c>
      <c r="F340" s="20">
        <v>29855.991113282933</v>
      </c>
      <c r="R340" s="107">
        <v>48519</v>
      </c>
      <c r="S340" s="20">
        <v>24780.249072385934</v>
      </c>
      <c r="T340" s="113">
        <v>28327.654544856108</v>
      </c>
      <c r="U340" s="113">
        <v>21232.843599915759</v>
      </c>
    </row>
    <row r="341" spans="1:21" x14ac:dyDescent="0.25">
      <c r="A341" s="117">
        <v>48549</v>
      </c>
      <c r="B341" s="20">
        <v>16612.500475441433</v>
      </c>
      <c r="C341" s="20">
        <v>5877.2837330270286</v>
      </c>
      <c r="D341" s="20">
        <v>1833.4623865962753</v>
      </c>
      <c r="E341" s="20">
        <v>5298.608478386248</v>
      </c>
      <c r="F341" s="20">
        <v>29621.855073450984</v>
      </c>
      <c r="R341" s="107">
        <v>48549</v>
      </c>
      <c r="S341" s="20">
        <v>24323.246595064735</v>
      </c>
      <c r="T341" s="113">
        <v>27870.652067534909</v>
      </c>
      <c r="U341" s="113">
        <v>20775.84112259456</v>
      </c>
    </row>
    <row r="342" spans="1:21" x14ac:dyDescent="0.25">
      <c r="A342" s="117">
        <v>48580</v>
      </c>
      <c r="B342" s="20">
        <v>17060.914745264243</v>
      </c>
      <c r="C342" s="20">
        <v>6038.0453182657093</v>
      </c>
      <c r="D342" s="20">
        <v>1844.7717851657299</v>
      </c>
      <c r="E342" s="20">
        <v>4370.7665747640967</v>
      </c>
      <c r="F342" s="20">
        <v>29314.498423459776</v>
      </c>
      <c r="R342" s="107">
        <v>48580</v>
      </c>
      <c r="S342" s="20">
        <v>24943.731848695679</v>
      </c>
      <c r="T342" s="113">
        <v>28491.137321165857</v>
      </c>
      <c r="U342" s="113">
        <v>21396.326376225505</v>
      </c>
    </row>
    <row r="343" spans="1:21" x14ac:dyDescent="0.25">
      <c r="A343" s="117">
        <v>48611</v>
      </c>
      <c r="B343" s="20">
        <v>15911.089141290251</v>
      </c>
      <c r="C343" s="20">
        <v>5631.1093943391006</v>
      </c>
      <c r="D343" s="20">
        <v>1844.7717851657299</v>
      </c>
      <c r="E343" s="20">
        <v>4838.4706575307828</v>
      </c>
      <c r="F343" s="20">
        <v>28225.440978325863</v>
      </c>
      <c r="R343" s="107">
        <v>48611</v>
      </c>
      <c r="S343" s="20">
        <v>23386.970320795081</v>
      </c>
      <c r="T343" s="113">
        <v>26934.375793265259</v>
      </c>
      <c r="U343" s="113">
        <v>19839.564848324906</v>
      </c>
    </row>
    <row r="344" spans="1:21" x14ac:dyDescent="0.25">
      <c r="A344" s="117">
        <v>48639</v>
      </c>
      <c r="B344" s="20">
        <v>17125.665521526105</v>
      </c>
      <c r="C344" s="20">
        <v>6060.9613299391467</v>
      </c>
      <c r="D344" s="20">
        <v>1844.7717851657299</v>
      </c>
      <c r="E344" s="20">
        <v>4737.4699787197269</v>
      </c>
      <c r="F344" s="20">
        <v>29768.868615350708</v>
      </c>
      <c r="R344" s="107">
        <v>48639</v>
      </c>
      <c r="S344" s="20">
        <v>25031.39863663098</v>
      </c>
      <c r="T344" s="113">
        <v>28578.804109101158</v>
      </c>
      <c r="U344" s="113">
        <v>21483.993164160805</v>
      </c>
    </row>
    <row r="345" spans="1:21" x14ac:dyDescent="0.25">
      <c r="A345" s="117">
        <v>48670</v>
      </c>
      <c r="B345" s="20">
        <v>16695.10627101102</v>
      </c>
      <c r="C345" s="20">
        <v>5910.7158008561983</v>
      </c>
      <c r="D345" s="20">
        <v>1855.6771935488227</v>
      </c>
      <c r="E345" s="20">
        <v>5090.1955576614</v>
      </c>
      <c r="F345" s="20">
        <v>29551.694823077436</v>
      </c>
      <c r="R345" s="107">
        <v>48670</v>
      </c>
      <c r="S345" s="20">
        <v>24461.499265416038</v>
      </c>
      <c r="T345" s="113">
        <v>28008.904737886216</v>
      </c>
      <c r="U345" s="113">
        <v>20914.093792945863</v>
      </c>
    </row>
    <row r="346" spans="1:21" x14ac:dyDescent="0.25">
      <c r="A346" s="117">
        <v>48700</v>
      </c>
      <c r="B346" s="20">
        <v>17043.31368276694</v>
      </c>
      <c r="C346" s="20">
        <v>6033.9947436332604</v>
      </c>
      <c r="D346" s="20">
        <v>1855.6771935488227</v>
      </c>
      <c r="E346" s="20">
        <v>5004.1344939709243</v>
      </c>
      <c r="F346" s="20">
        <v>29937.120113919947</v>
      </c>
      <c r="R346" s="107">
        <v>48700</v>
      </c>
      <c r="S346" s="20">
        <v>24932.985619949024</v>
      </c>
      <c r="T346" s="113">
        <v>28480.391092419199</v>
      </c>
      <c r="U346" s="113">
        <v>21385.580147478846</v>
      </c>
    </row>
    <row r="347" spans="1:21" x14ac:dyDescent="0.25">
      <c r="A347" s="117">
        <v>48731</v>
      </c>
      <c r="B347" s="20">
        <v>16598.699406260424</v>
      </c>
      <c r="C347" s="20">
        <v>5876.5840277759744</v>
      </c>
      <c r="D347" s="20">
        <v>1855.6771935488227</v>
      </c>
      <c r="E347" s="20">
        <v>5048.3956119827935</v>
      </c>
      <c r="F347" s="20">
        <v>29379.356239568013</v>
      </c>
      <c r="R347" s="107">
        <v>48731</v>
      </c>
      <c r="S347" s="20">
        <v>24330.96062758522</v>
      </c>
      <c r="T347" s="113">
        <v>27878.366100055398</v>
      </c>
      <c r="U347" s="113">
        <v>20783.555155115046</v>
      </c>
    </row>
    <row r="348" spans="1:21" x14ac:dyDescent="0.25">
      <c r="A348" s="117">
        <v>48761</v>
      </c>
      <c r="B348" s="20">
        <v>17157.361962730505</v>
      </c>
      <c r="C348" s="20">
        <v>6076.559830654136</v>
      </c>
      <c r="D348" s="20">
        <v>1866.1081824145213</v>
      </c>
      <c r="E348" s="20">
        <v>5103.8523218620221</v>
      </c>
      <c r="F348" s="20">
        <v>30203.882297661185</v>
      </c>
      <c r="R348" s="107">
        <v>48761</v>
      </c>
      <c r="S348" s="20">
        <v>25100.029975799163</v>
      </c>
      <c r="T348" s="113">
        <v>28647.435448269338</v>
      </c>
      <c r="U348" s="113">
        <v>21552.624503328985</v>
      </c>
    </row>
    <row r="349" spans="1:21" x14ac:dyDescent="0.25">
      <c r="A349" s="117">
        <v>48792</v>
      </c>
      <c r="B349" s="20">
        <v>16869.65579726778</v>
      </c>
      <c r="C349" s="20">
        <v>5974.6639953922877</v>
      </c>
      <c r="D349" s="20">
        <v>1866.1081824145213</v>
      </c>
      <c r="E349" s="20">
        <v>5615.273721959803</v>
      </c>
      <c r="F349" s="20">
        <v>30325.701697034394</v>
      </c>
      <c r="R349" s="107">
        <v>48792</v>
      </c>
      <c r="S349" s="20">
        <v>24710.427975074592</v>
      </c>
      <c r="T349" s="113">
        <v>28257.833447544763</v>
      </c>
      <c r="U349" s="113">
        <v>21163.02250260441</v>
      </c>
    </row>
    <row r="350" spans="1:21" x14ac:dyDescent="0.25">
      <c r="A350" s="117">
        <v>48823</v>
      </c>
      <c r="B350" s="20">
        <v>16537.180520604205</v>
      </c>
      <c r="C350" s="20">
        <v>5856.9124485491275</v>
      </c>
      <c r="D350" s="20">
        <v>1866.1081824145213</v>
      </c>
      <c r="E350" s="20">
        <v>5561.1197211856224</v>
      </c>
      <c r="F350" s="20">
        <v>29821.320872753477</v>
      </c>
      <c r="R350" s="107">
        <v>48823</v>
      </c>
      <c r="S350" s="20">
        <v>24260.201151567853</v>
      </c>
      <c r="T350" s="113">
        <v>27807.606624038028</v>
      </c>
      <c r="U350" s="113">
        <v>20712.795679097675</v>
      </c>
    </row>
    <row r="351" spans="1:21" x14ac:dyDescent="0.25">
      <c r="A351" s="117">
        <v>48853</v>
      </c>
      <c r="B351" s="20">
        <v>16589.232617755697</v>
      </c>
      <c r="C351" s="20">
        <v>5877.4074391494814</v>
      </c>
      <c r="D351" s="20">
        <v>1875.8352348756289</v>
      </c>
      <c r="E351" s="20">
        <v>5549.2391895548999</v>
      </c>
      <c r="F351" s="20">
        <v>29891.714481335708</v>
      </c>
      <c r="R351" s="107">
        <v>48853</v>
      </c>
      <c r="S351" s="20">
        <v>24342.475291780807</v>
      </c>
      <c r="T351" s="113">
        <v>27889.880764250982</v>
      </c>
      <c r="U351" s="113">
        <v>20795.069819310629</v>
      </c>
    </row>
    <row r="352" spans="1:21" x14ac:dyDescent="0.25">
      <c r="A352" s="117">
        <v>48884</v>
      </c>
      <c r="B352" s="20">
        <v>17265.107548055948</v>
      </c>
      <c r="C352" s="20">
        <v>6116.8635028995077</v>
      </c>
      <c r="D352" s="20">
        <v>1875.8352348756289</v>
      </c>
      <c r="E352" s="20">
        <v>5827.9275648076373</v>
      </c>
      <c r="F352" s="20">
        <v>31085.733850638724</v>
      </c>
      <c r="R352" s="107">
        <v>48884</v>
      </c>
      <c r="S352" s="20">
        <v>25257.806285831088</v>
      </c>
      <c r="T352" s="113">
        <v>28805.211758301259</v>
      </c>
      <c r="U352" s="113">
        <v>21710.400813360906</v>
      </c>
    </row>
    <row r="353" spans="1:21" x14ac:dyDescent="0.25">
      <c r="A353" s="117">
        <v>48914</v>
      </c>
      <c r="B353" s="20">
        <v>16921.259974593097</v>
      </c>
      <c r="C353" s="20">
        <v>5995.0415758236868</v>
      </c>
      <c r="D353" s="20">
        <v>1875.8352348756289</v>
      </c>
      <c r="E353" s="20">
        <v>5503.0520206995452</v>
      </c>
      <c r="F353" s="20">
        <v>30295.188805991962</v>
      </c>
      <c r="R353" s="107">
        <v>48914</v>
      </c>
      <c r="S353" s="20">
        <v>24792.136785292416</v>
      </c>
      <c r="T353" s="113">
        <v>28339.542257762587</v>
      </c>
      <c r="U353" s="113">
        <v>21244.731312822234</v>
      </c>
    </row>
    <row r="354" spans="1:21" x14ac:dyDescent="0.25">
      <c r="A354" s="117">
        <v>48945</v>
      </c>
      <c r="B354" s="20">
        <v>17357.096978265075</v>
      </c>
      <c r="C354" s="20">
        <v>6151.5331204360346</v>
      </c>
      <c r="D354" s="20">
        <v>1884.6962043448229</v>
      </c>
      <c r="E354" s="20">
        <v>3809.5665951721494</v>
      </c>
      <c r="F354" s="20">
        <v>29202.892898218081</v>
      </c>
      <c r="R354" s="107">
        <v>48945</v>
      </c>
      <c r="S354" s="20">
        <v>25393.326303045931</v>
      </c>
      <c r="T354" s="113">
        <v>28940.731775516109</v>
      </c>
      <c r="U354" s="113">
        <v>21845.920830575757</v>
      </c>
    </row>
    <row r="355" spans="1:21" x14ac:dyDescent="0.25">
      <c r="A355" s="117">
        <v>48976</v>
      </c>
      <c r="B355" s="20">
        <v>16187.310081474643</v>
      </c>
      <c r="C355" s="20">
        <v>5736.9486511282121</v>
      </c>
      <c r="D355" s="20">
        <v>1884.6962043448229</v>
      </c>
      <c r="E355" s="20">
        <v>4492.0476033167461</v>
      </c>
      <c r="F355" s="20">
        <v>28301.002540264424</v>
      </c>
      <c r="R355" s="107">
        <v>48976</v>
      </c>
      <c r="S355" s="20">
        <v>23808.954936947677</v>
      </c>
      <c r="T355" s="113">
        <v>27356.360409417855</v>
      </c>
      <c r="U355" s="113">
        <v>20261.549464477503</v>
      </c>
    </row>
    <row r="356" spans="1:21" x14ac:dyDescent="0.25">
      <c r="A356" s="117">
        <v>49004</v>
      </c>
      <c r="B356" s="20">
        <v>17422.971846041844</v>
      </c>
      <c r="C356" s="20">
        <v>6174.8798489494839</v>
      </c>
      <c r="D356" s="20">
        <v>1884.6962043448229</v>
      </c>
      <c r="E356" s="20">
        <v>4599.8368191645932</v>
      </c>
      <c r="F356" s="20">
        <v>30082.384718500743</v>
      </c>
      <c r="R356" s="107">
        <v>49004</v>
      </c>
      <c r="S356" s="20">
        <v>25482.54789933615</v>
      </c>
      <c r="T356" s="113">
        <v>29029.953371806329</v>
      </c>
      <c r="U356" s="113">
        <v>21935.142426865976</v>
      </c>
    </row>
    <row r="357" spans="1:21" x14ac:dyDescent="0.25">
      <c r="A357" s="117">
        <v>49035</v>
      </c>
      <c r="B357" s="20">
        <v>16959.730935968571</v>
      </c>
      <c r="C357" s="20">
        <v>6012.7636160935708</v>
      </c>
      <c r="D357" s="20">
        <v>1892.4862986766148</v>
      </c>
      <c r="E357" s="20">
        <v>4570.8528455248161</v>
      </c>
      <c r="F357" s="20">
        <v>29435.833696263573</v>
      </c>
      <c r="R357" s="107">
        <v>49035</v>
      </c>
      <c r="S357" s="20">
        <v>24864.980850738757</v>
      </c>
      <c r="T357" s="113">
        <v>28412.386323208932</v>
      </c>
      <c r="U357" s="113">
        <v>21317.575378268579</v>
      </c>
    </row>
    <row r="358" spans="1:21" x14ac:dyDescent="0.25">
      <c r="A358" s="117">
        <v>49065</v>
      </c>
      <c r="B358" s="20">
        <v>17313.457586007607</v>
      </c>
      <c r="C358" s="20">
        <v>6138.1709553625351</v>
      </c>
      <c r="D358" s="20">
        <v>1892.4862986766148</v>
      </c>
      <c r="E358" s="20">
        <v>4767.873734008499</v>
      </c>
      <c r="F358" s="20">
        <v>30111.988574055256</v>
      </c>
      <c r="R358" s="107">
        <v>49065</v>
      </c>
      <c r="S358" s="20">
        <v>25344.114840046757</v>
      </c>
      <c r="T358" s="113">
        <v>28891.520312516932</v>
      </c>
      <c r="U358" s="113">
        <v>21796.709367576579</v>
      </c>
    </row>
    <row r="359" spans="1:21" x14ac:dyDescent="0.25">
      <c r="A359" s="117">
        <v>49096</v>
      </c>
      <c r="B359" s="20">
        <v>16861.795980658379</v>
      </c>
      <c r="C359" s="20">
        <v>5978.042561953258</v>
      </c>
      <c r="D359" s="20">
        <v>1892.4862986766148</v>
      </c>
      <c r="E359" s="20">
        <v>5029.9516215643735</v>
      </c>
      <c r="F359" s="20">
        <v>29762.276462852627</v>
      </c>
      <c r="R359" s="107">
        <v>49096</v>
      </c>
      <c r="S359" s="20">
        <v>24732.324841288253</v>
      </c>
      <c r="T359" s="113">
        <v>28279.730313758428</v>
      </c>
      <c r="U359" s="113">
        <v>21184.919368818075</v>
      </c>
    </row>
    <row r="360" spans="1:21" x14ac:dyDescent="0.25">
      <c r="A360" s="117">
        <v>49126</v>
      </c>
      <c r="B360" s="20">
        <v>17398.130774339297</v>
      </c>
      <c r="C360" s="20">
        <v>6170.266298017109</v>
      </c>
      <c r="D360" s="20">
        <v>1899.0212232825836</v>
      </c>
      <c r="E360" s="20">
        <v>5511.8095424661215</v>
      </c>
      <c r="F360" s="20">
        <v>30979.227838105111</v>
      </c>
      <c r="R360" s="107">
        <v>49126</v>
      </c>
      <c r="S360" s="20">
        <v>25467.418295638989</v>
      </c>
      <c r="T360" s="113">
        <v>29014.823768109163</v>
      </c>
      <c r="U360" s="113">
        <v>21920.012823168814</v>
      </c>
    </row>
    <row r="361" spans="1:21" x14ac:dyDescent="0.25">
      <c r="A361" s="117">
        <v>49157</v>
      </c>
      <c r="B361" s="20">
        <v>17106.387235782655</v>
      </c>
      <c r="C361" s="20">
        <v>6066.7991297926155</v>
      </c>
      <c r="D361" s="20">
        <v>1899.0212232825836</v>
      </c>
      <c r="E361" s="20">
        <v>5873.8483185607138</v>
      </c>
      <c r="F361" s="20">
        <v>30946.055907418569</v>
      </c>
      <c r="R361" s="107">
        <v>49157</v>
      </c>
      <c r="S361" s="20">
        <v>25072.207588857855</v>
      </c>
      <c r="T361" s="113">
        <v>28619.613061328029</v>
      </c>
      <c r="U361" s="113">
        <v>21524.80211638768</v>
      </c>
    </row>
    <row r="362" spans="1:21" x14ac:dyDescent="0.25">
      <c r="A362" s="117">
        <v>49188</v>
      </c>
      <c r="B362" s="20">
        <v>16769.246342258779</v>
      </c>
      <c r="C362" s="20">
        <v>5947.2317394806669</v>
      </c>
      <c r="D362" s="20">
        <v>1899.0212232825836</v>
      </c>
      <c r="E362" s="20">
        <v>6356.7055211770639</v>
      </c>
      <c r="F362" s="20">
        <v>30972.204826199093</v>
      </c>
      <c r="R362" s="107">
        <v>49188</v>
      </c>
      <c r="S362" s="20">
        <v>24615.499305022029</v>
      </c>
      <c r="T362" s="113">
        <v>28162.904777492204</v>
      </c>
      <c r="U362" s="113">
        <v>21068.093832551855</v>
      </c>
    </row>
    <row r="363" spans="1:21" x14ac:dyDescent="0.25">
      <c r="A363" s="117">
        <v>49218</v>
      </c>
      <c r="B363" s="20">
        <v>16786.24190993551</v>
      </c>
      <c r="C363" s="20">
        <v>5955.178510946027</v>
      </c>
      <c r="D363" s="20">
        <v>1904.0977007764682</v>
      </c>
      <c r="E363" s="20">
        <v>6543.8252567875306</v>
      </c>
      <c r="F363" s="20">
        <v>31189.343378445534</v>
      </c>
      <c r="R363" s="107">
        <v>49218</v>
      </c>
      <c r="S363" s="20">
        <v>24645.518121658002</v>
      </c>
      <c r="T363" s="113">
        <v>28192.92359412818</v>
      </c>
      <c r="U363" s="113">
        <v>21098.112649187828</v>
      </c>
    </row>
    <row r="364" spans="1:21" x14ac:dyDescent="0.25">
      <c r="A364" s="117">
        <v>49249</v>
      </c>
      <c r="B364" s="20">
        <v>17470.143350243106</v>
      </c>
      <c r="C364" s="20">
        <v>6197.8031068964883</v>
      </c>
      <c r="D364" s="20">
        <v>1904.0977007764682</v>
      </c>
      <c r="E364" s="20">
        <v>6772.2902291379723</v>
      </c>
      <c r="F364" s="20">
        <v>32344.334387054034</v>
      </c>
      <c r="R364" s="107">
        <v>49249</v>
      </c>
      <c r="S364" s="20">
        <v>25572.044157916062</v>
      </c>
      <c r="T364" s="113">
        <v>29119.44963038624</v>
      </c>
      <c r="U364" s="113">
        <v>22024.638685445887</v>
      </c>
    </row>
    <row r="365" spans="1:21" x14ac:dyDescent="0.25">
      <c r="A365" s="117">
        <v>49279</v>
      </c>
      <c r="B365" s="20">
        <v>17122.212334910062</v>
      </c>
      <c r="C365" s="20">
        <v>6074.3692068657383</v>
      </c>
      <c r="D365" s="20">
        <v>1904.0977007764682</v>
      </c>
      <c r="E365" s="20">
        <v>7051.1250696997713</v>
      </c>
      <c r="F365" s="20">
        <v>32151.804312252036</v>
      </c>
      <c r="R365" s="107">
        <v>49279</v>
      </c>
      <c r="S365" s="20">
        <v>25100.679242552265</v>
      </c>
      <c r="T365" s="113">
        <v>28648.084715022444</v>
      </c>
      <c r="U365" s="113">
        <v>21553.273770082091</v>
      </c>
    </row>
    <row r="366" spans="1:21" x14ac:dyDescent="0.25">
      <c r="A366" s="117">
        <v>49310</v>
      </c>
      <c r="B366" s="20">
        <v>17519.336282021566</v>
      </c>
      <c r="C366" s="20">
        <v>6217.1496989108655</v>
      </c>
      <c r="D366" s="20">
        <v>1907.5284426075698</v>
      </c>
      <c r="E366" s="20">
        <v>4527.3350338555747</v>
      </c>
      <c r="F366" s="20">
        <v>30171.34945739558</v>
      </c>
      <c r="R366" s="107">
        <v>49310</v>
      </c>
      <c r="S366" s="20">
        <v>25644.014423540004</v>
      </c>
      <c r="T366" s="113">
        <v>29191.419896010175</v>
      </c>
      <c r="U366" s="113">
        <v>22096.608951069822</v>
      </c>
    </row>
    <row r="367" spans="1:21" x14ac:dyDescent="0.25">
      <c r="A367" s="117">
        <v>49341</v>
      </c>
      <c r="B367" s="20">
        <v>16338.615217385186</v>
      </c>
      <c r="C367" s="20">
        <v>5798.1429800869973</v>
      </c>
      <c r="D367" s="20">
        <v>1907.5284426075698</v>
      </c>
      <c r="E367" s="20">
        <v>5491.4595957437286</v>
      </c>
      <c r="F367" s="20">
        <v>29535.746235823484</v>
      </c>
      <c r="R367" s="107">
        <v>49341</v>
      </c>
      <c r="S367" s="20">
        <v>24044.286640079754</v>
      </c>
      <c r="T367" s="113">
        <v>27591.692112549928</v>
      </c>
      <c r="U367" s="113">
        <v>20496.881167609579</v>
      </c>
    </row>
    <row r="368" spans="1:21" x14ac:dyDescent="0.25">
      <c r="A368" s="117">
        <v>49369</v>
      </c>
      <c r="B368" s="20">
        <v>17585.826891745077</v>
      </c>
      <c r="C368" s="20">
        <v>6240.7454600497813</v>
      </c>
      <c r="D368" s="20">
        <v>1907.5284426075698</v>
      </c>
      <c r="E368" s="20">
        <v>5571.8033092344076</v>
      </c>
      <c r="F368" s="20">
        <v>31305.904103636836</v>
      </c>
      <c r="R368" s="107">
        <v>49369</v>
      </c>
      <c r="S368" s="20">
        <v>25734.100794402428</v>
      </c>
      <c r="T368" s="113">
        <v>29281.506266872602</v>
      </c>
      <c r="U368" s="113">
        <v>22186.695321932253</v>
      </c>
    </row>
    <row r="369" spans="1:21" x14ac:dyDescent="0.25">
      <c r="A369" s="117">
        <v>49400</v>
      </c>
      <c r="B369" s="20">
        <v>17068.486156070561</v>
      </c>
      <c r="C369" s="20">
        <v>6058.9922143027516</v>
      </c>
      <c r="D369" s="20">
        <v>1909.0964038007392</v>
      </c>
      <c r="E369" s="20">
        <v>5652.1470227250875</v>
      </c>
      <c r="F369" s="20">
        <v>30688.721796899139</v>
      </c>
      <c r="R369" s="107">
        <v>49400</v>
      </c>
      <c r="S369" s="20">
        <v>25036.574774174052</v>
      </c>
      <c r="T369" s="113">
        <v>28583.980246644227</v>
      </c>
      <c r="U369" s="113">
        <v>21489.169301703874</v>
      </c>
    </row>
    <row r="370" spans="1:21" x14ac:dyDescent="0.25">
      <c r="A370" s="117">
        <v>49430</v>
      </c>
      <c r="B370" s="20">
        <v>17424.481097972606</v>
      </c>
      <c r="C370" s="20">
        <v>6185.3637367443316</v>
      </c>
      <c r="D370" s="20">
        <v>1909.0964038007392</v>
      </c>
      <c r="E370" s="20">
        <v>5973.5218766878033</v>
      </c>
      <c r="F370" s="20">
        <v>31492.463115205483</v>
      </c>
      <c r="R370" s="107">
        <v>49430</v>
      </c>
      <c r="S370" s="20">
        <v>25518.94123851768</v>
      </c>
      <c r="T370" s="113">
        <v>29066.346710987851</v>
      </c>
      <c r="U370" s="113">
        <v>21971.535766047498</v>
      </c>
    </row>
    <row r="371" spans="1:21" x14ac:dyDescent="0.25">
      <c r="A371" s="117">
        <v>49461</v>
      </c>
      <c r="B371" s="20">
        <v>16969.923187399738</v>
      </c>
      <c r="C371" s="20">
        <v>6024.004210426222</v>
      </c>
      <c r="D371" s="20">
        <v>1909.0964038007392</v>
      </c>
      <c r="E371" s="20">
        <v>5652.1470227250857</v>
      </c>
      <c r="F371" s="20">
        <v>30555.170824351786</v>
      </c>
      <c r="R371" s="107">
        <v>49461</v>
      </c>
      <c r="S371" s="20">
        <v>24903.023801626699</v>
      </c>
      <c r="T371" s="113">
        <v>28450.429274096874</v>
      </c>
      <c r="U371" s="113">
        <v>21355.618329156521</v>
      </c>
    </row>
    <row r="372" spans="1:21" x14ac:dyDescent="0.25">
      <c r="A372" s="117">
        <v>49491</v>
      </c>
      <c r="B372" s="20">
        <v>17450.938060439148</v>
      </c>
      <c r="C372" s="20">
        <v>6196.5611286176318</v>
      </c>
      <c r="D372" s="20">
        <v>1908.5644959570441</v>
      </c>
      <c r="E372" s="20">
        <v>5571.8033092344076</v>
      </c>
      <c r="F372" s="20">
        <v>31127.866994248234</v>
      </c>
      <c r="R372" s="107">
        <v>49491</v>
      </c>
      <c r="S372" s="20">
        <v>25556.063685013825</v>
      </c>
      <c r="T372" s="113">
        <v>29103.469157484</v>
      </c>
      <c r="U372" s="113">
        <v>22008.658212543647</v>
      </c>
    </row>
    <row r="373" spans="1:21" x14ac:dyDescent="0.25">
      <c r="A373" s="117">
        <v>49522</v>
      </c>
      <c r="B373" s="20">
        <v>17158.309013852468</v>
      </c>
      <c r="C373" s="20">
        <v>6092.6530310183316</v>
      </c>
      <c r="D373" s="20">
        <v>1908.5644959570441</v>
      </c>
      <c r="E373" s="20">
        <v>5732.4907362157664</v>
      </c>
      <c r="F373" s="20">
        <v>30892.017277043611</v>
      </c>
      <c r="R373" s="107">
        <v>49522</v>
      </c>
      <c r="S373" s="20">
        <v>25159.526540827846</v>
      </c>
      <c r="T373" s="113">
        <v>28706.932013298017</v>
      </c>
      <c r="U373" s="113">
        <v>21612.121068357665</v>
      </c>
    </row>
    <row r="374" spans="1:21" x14ac:dyDescent="0.25">
      <c r="A374" s="117">
        <v>49553</v>
      </c>
      <c r="B374" s="20">
        <v>16820.144820995392</v>
      </c>
      <c r="C374" s="20">
        <v>5972.5760996068984</v>
      </c>
      <c r="D374" s="20">
        <v>1908.5644959570441</v>
      </c>
      <c r="E374" s="20">
        <v>5652.1470227250875</v>
      </c>
      <c r="F374" s="20">
        <v>30353.432439284421</v>
      </c>
      <c r="R374" s="107">
        <v>49553</v>
      </c>
      <c r="S374" s="20">
        <v>24701.285416559334</v>
      </c>
      <c r="T374" s="113">
        <v>28248.690889029509</v>
      </c>
      <c r="U374" s="113">
        <v>21153.879944089156</v>
      </c>
    </row>
    <row r="375" spans="1:21" x14ac:dyDescent="0.25">
      <c r="A375" s="117">
        <v>49583</v>
      </c>
      <c r="B375" s="20">
        <v>16772.2805855771</v>
      </c>
      <c r="C375" s="20">
        <v>5957.2329808234808</v>
      </c>
      <c r="D375" s="20">
        <v>1905.7872538611284</v>
      </c>
      <c r="E375" s="20">
        <v>5652.1470227250857</v>
      </c>
      <c r="F375" s="20">
        <v>30287.447842986796</v>
      </c>
      <c r="R375" s="107">
        <v>49583</v>
      </c>
      <c r="S375" s="20">
        <v>24635.300820261709</v>
      </c>
      <c r="T375" s="113">
        <v>28182.706292731884</v>
      </c>
      <c r="U375" s="113">
        <v>21087.895347791531</v>
      </c>
    </row>
    <row r="376" spans="1:21" x14ac:dyDescent="0.25">
      <c r="A376" s="117">
        <v>49614</v>
      </c>
      <c r="B376" s="20">
        <v>17455.613216624792</v>
      </c>
      <c r="C376" s="20">
        <v>6199.9412795417093</v>
      </c>
      <c r="D376" s="20">
        <v>1905.7872538611284</v>
      </c>
      <c r="E376" s="20">
        <v>6017.2536677529906</v>
      </c>
      <c r="F376" s="20">
        <v>31578.59541778062</v>
      </c>
      <c r="R376" s="107">
        <v>49614</v>
      </c>
      <c r="S376" s="20">
        <v>25561.34175002763</v>
      </c>
      <c r="T376" s="113">
        <v>29108.747222497805</v>
      </c>
      <c r="U376" s="113">
        <v>22013.936277557452</v>
      </c>
    </row>
    <row r="377" spans="1:21" x14ac:dyDescent="0.25">
      <c r="A377" s="117">
        <v>49644</v>
      </c>
      <c r="B377" s="20">
        <v>17107.971579806934</v>
      </c>
      <c r="C377" s="20">
        <v>6076.4647961981327</v>
      </c>
      <c r="D377" s="20">
        <v>1905.7872538611284</v>
      </c>
      <c r="E377" s="20">
        <v>6259.5455420373064</v>
      </c>
      <c r="F377" s="20">
        <v>31349.769171903503</v>
      </c>
      <c r="R377" s="107">
        <v>49644</v>
      </c>
      <c r="S377" s="20">
        <v>25090.223629866196</v>
      </c>
      <c r="T377" s="113">
        <v>28637.62910233637</v>
      </c>
      <c r="U377" s="113">
        <v>21542.818157396017</v>
      </c>
    </row>
  </sheetData>
  <mergeCells count="4">
    <mergeCell ref="H5:N5"/>
    <mergeCell ref="S4:U4"/>
    <mergeCell ref="A1:B1"/>
    <mergeCell ref="C1:F2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E1"/>
    </sheetView>
  </sheetViews>
  <sheetFormatPr baseColWidth="10" defaultRowHeight="15" x14ac:dyDescent="0.25"/>
  <cols>
    <col min="1" max="16384" width="11.42578125" style="85"/>
  </cols>
  <sheetData>
    <row r="1" spans="1:9" ht="20.25" customHeight="1" x14ac:dyDescent="0.25">
      <c r="A1" s="182" t="s">
        <v>200</v>
      </c>
      <c r="B1" s="183"/>
      <c r="C1" s="183"/>
      <c r="D1" s="183"/>
      <c r="E1" s="183"/>
      <c r="F1" s="179" t="s">
        <v>88</v>
      </c>
      <c r="G1" s="179"/>
      <c r="H1" s="179"/>
      <c r="I1" s="179"/>
    </row>
    <row r="2" spans="1:9" ht="14.25" customHeight="1" x14ac:dyDescent="0.25">
      <c r="A2" s="184" t="s">
        <v>47</v>
      </c>
      <c r="B2" s="185"/>
      <c r="C2" s="185"/>
      <c r="D2" s="184" t="s">
        <v>48</v>
      </c>
      <c r="E2" s="185"/>
      <c r="F2" s="179"/>
      <c r="G2" s="179"/>
      <c r="H2" s="179"/>
      <c r="I2" s="179"/>
    </row>
    <row r="5" spans="1:9" ht="40.5" customHeight="1" x14ac:dyDescent="0.25">
      <c r="A5" s="76"/>
      <c r="B5" s="11" t="s">
        <v>93</v>
      </c>
      <c r="C5" s="11" t="s">
        <v>188</v>
      </c>
      <c r="D5" s="11" t="s">
        <v>95</v>
      </c>
      <c r="F5" s="11" t="s">
        <v>20</v>
      </c>
    </row>
    <row r="6" spans="1:9" x14ac:dyDescent="0.25">
      <c r="A6" s="85">
        <v>2005</v>
      </c>
      <c r="B6" s="36">
        <v>15240.707696328716</v>
      </c>
      <c r="C6" s="36">
        <v>5376.2022022827168</v>
      </c>
      <c r="D6" s="36">
        <v>1120.4396105705262</v>
      </c>
      <c r="F6" s="63">
        <v>21852.15063461001</v>
      </c>
    </row>
    <row r="7" spans="1:9" x14ac:dyDescent="0.25">
      <c r="A7" s="85">
        <v>2006</v>
      </c>
      <c r="B7" s="36">
        <v>15443.727138732276</v>
      </c>
      <c r="C7" s="36">
        <v>5389.6329033488755</v>
      </c>
      <c r="D7" s="36">
        <v>1242.4912376578395</v>
      </c>
      <c r="F7" s="63">
        <v>22458.472138974314</v>
      </c>
    </row>
    <row r="8" spans="1:9" x14ac:dyDescent="0.25">
      <c r="A8" s="85">
        <v>2007</v>
      </c>
      <c r="B8" s="36">
        <v>15064.361025317869</v>
      </c>
      <c r="C8" s="36">
        <v>5207.4783594169849</v>
      </c>
      <c r="D8" s="36">
        <v>1211.4201408011211</v>
      </c>
      <c r="F8" s="63">
        <v>22239.778859068741</v>
      </c>
    </row>
    <row r="9" spans="1:9" x14ac:dyDescent="0.25">
      <c r="A9" s="85">
        <v>2008</v>
      </c>
      <c r="B9" s="36">
        <v>14284.672989637831</v>
      </c>
      <c r="C9" s="36">
        <v>4881.1871001070367</v>
      </c>
      <c r="D9" s="36">
        <v>1099.2412148944886</v>
      </c>
      <c r="F9" s="63">
        <v>21015.681358369831</v>
      </c>
    </row>
    <row r="10" spans="1:9" x14ac:dyDescent="0.25">
      <c r="A10" s="85">
        <v>2009</v>
      </c>
      <c r="B10" s="36">
        <v>13920.772896322662</v>
      </c>
      <c r="C10" s="36">
        <v>4775.6209859845931</v>
      </c>
      <c r="D10" s="36">
        <v>1412.1073715041573</v>
      </c>
      <c r="F10" s="63">
        <v>19793.096423059967</v>
      </c>
    </row>
    <row r="11" spans="1:9" x14ac:dyDescent="0.25">
      <c r="A11" s="85">
        <v>2010</v>
      </c>
      <c r="B11" s="36">
        <v>13353.413276832956</v>
      </c>
      <c r="C11" s="36">
        <v>4479.6460859158478</v>
      </c>
      <c r="D11" s="36">
        <v>1397.3412307886117</v>
      </c>
      <c r="F11" s="63">
        <v>19320.123796296302</v>
      </c>
    </row>
    <row r="12" spans="1:9" x14ac:dyDescent="0.25">
      <c r="A12" s="85">
        <v>2011</v>
      </c>
      <c r="B12" s="36">
        <v>13339.299902777777</v>
      </c>
      <c r="C12" s="36">
        <v>4438.3653076971541</v>
      </c>
      <c r="D12" s="36">
        <v>1342.6670137314184</v>
      </c>
      <c r="F12" s="63">
        <v>18952.221565255724</v>
      </c>
    </row>
    <row r="13" spans="1:9" x14ac:dyDescent="0.25">
      <c r="A13" s="85">
        <v>2012</v>
      </c>
      <c r="B13" s="36">
        <v>12354.297975466114</v>
      </c>
      <c r="C13" s="36">
        <v>4103.3346885235569</v>
      </c>
      <c r="D13" s="36">
        <v>1184.5174946460063</v>
      </c>
      <c r="F13" s="63">
        <v>17632.570671768706</v>
      </c>
    </row>
    <row r="14" spans="1:9" x14ac:dyDescent="0.25">
      <c r="A14" s="85">
        <v>2013</v>
      </c>
      <c r="B14" s="36">
        <v>12181.177670571931</v>
      </c>
      <c r="C14" s="36">
        <v>4091.7073944948347</v>
      </c>
      <c r="D14" s="36">
        <v>1237.5211621315193</v>
      </c>
      <c r="F14" s="63">
        <v>17619.807399218946</v>
      </c>
    </row>
    <row r="15" spans="1:9" x14ac:dyDescent="0.25">
      <c r="A15" s="85">
        <v>2014</v>
      </c>
      <c r="B15" s="36">
        <v>12234.484157344421</v>
      </c>
      <c r="C15" s="36">
        <v>4432.7858506550756</v>
      </c>
      <c r="D15" s="36">
        <v>1296.9579985512723</v>
      </c>
      <c r="F15" s="63">
        <v>17897.94572207204</v>
      </c>
    </row>
    <row r="16" spans="1:9" x14ac:dyDescent="0.25">
      <c r="A16" s="85">
        <v>2015</v>
      </c>
      <c r="B16" s="36">
        <v>12331.936896478961</v>
      </c>
      <c r="C16" s="36">
        <v>4725.5076684933238</v>
      </c>
      <c r="D16" s="36">
        <v>1478.737718568909</v>
      </c>
      <c r="F16" s="63">
        <v>18442.228371126228</v>
      </c>
    </row>
    <row r="17" spans="1:6" x14ac:dyDescent="0.25">
      <c r="A17" s="85">
        <v>2016</v>
      </c>
      <c r="B17" s="36">
        <v>12464.271553067521</v>
      </c>
      <c r="C17" s="36">
        <v>4680.6740284076595</v>
      </c>
      <c r="D17" s="36">
        <v>1999.233578042328</v>
      </c>
      <c r="F17" s="63">
        <v>19227.898077225502</v>
      </c>
    </row>
    <row r="18" spans="1:6" x14ac:dyDescent="0.25">
      <c r="A18" s="85">
        <v>2017</v>
      </c>
      <c r="B18" s="36">
        <v>12547.42582697153</v>
      </c>
      <c r="C18" s="36">
        <v>5078.8086734693879</v>
      </c>
      <c r="D18" s="36">
        <v>1615.8643698034766</v>
      </c>
      <c r="F18" s="63">
        <v>19446.945712081128</v>
      </c>
    </row>
    <row r="19" spans="1:6" x14ac:dyDescent="0.25">
      <c r="A19" s="85">
        <v>2018</v>
      </c>
      <c r="B19" s="36">
        <v>13408.149702845343</v>
      </c>
      <c r="C19" s="36">
        <v>4648.6454728521912</v>
      </c>
      <c r="D19" s="36">
        <v>1350.4447319133922</v>
      </c>
      <c r="E19" s="63"/>
      <c r="F19" s="63">
        <v>20629.567148238093</v>
      </c>
    </row>
    <row r="20" spans="1:6" x14ac:dyDescent="0.25">
      <c r="A20" s="85">
        <v>2019</v>
      </c>
      <c r="B20" s="36">
        <v>13621.978280525473</v>
      </c>
      <c r="C20" s="36">
        <v>4727.3747391722391</v>
      </c>
      <c r="D20" s="36">
        <v>1401.7258987885164</v>
      </c>
      <c r="E20" s="63"/>
      <c r="F20" s="63">
        <v>19893.666266489734</v>
      </c>
    </row>
    <row r="21" spans="1:6" x14ac:dyDescent="0.25">
      <c r="A21" s="85">
        <v>2020</v>
      </c>
      <c r="B21" s="36">
        <v>13853.625194057024</v>
      </c>
      <c r="C21" s="36">
        <v>4816.4879551299455</v>
      </c>
      <c r="D21" s="36">
        <v>1449.9911163038944</v>
      </c>
      <c r="E21" s="63"/>
      <c r="F21" s="63">
        <v>18089.120780962516</v>
      </c>
    </row>
    <row r="22" spans="1:6" x14ac:dyDescent="0.25">
      <c r="A22" s="85">
        <v>2021</v>
      </c>
      <c r="B22" s="36">
        <v>14066.99116357226</v>
      </c>
      <c r="C22" s="36">
        <v>4903.8972424768499</v>
      </c>
      <c r="D22" s="36">
        <v>1507.1499371686075</v>
      </c>
      <c r="E22" s="63"/>
      <c r="F22" s="63">
        <v>17135.172318647972</v>
      </c>
    </row>
    <row r="23" spans="1:6" x14ac:dyDescent="0.25">
      <c r="A23" s="85">
        <v>2022</v>
      </c>
      <c r="B23" s="36">
        <v>14260.772075511442</v>
      </c>
      <c r="C23" s="36">
        <v>4988.7380189369314</v>
      </c>
      <c r="D23" s="36">
        <v>1555.7793457097662</v>
      </c>
      <c r="E23" s="63"/>
      <c r="F23" s="63">
        <v>17411.256343981826</v>
      </c>
    </row>
    <row r="24" spans="1:6" x14ac:dyDescent="0.25">
      <c r="A24" s="85">
        <v>2023</v>
      </c>
      <c r="B24" s="36">
        <v>14443.898177324336</v>
      </c>
      <c r="C24" s="36">
        <v>5071.1927012595543</v>
      </c>
      <c r="D24" s="36">
        <v>1580.1220768787177</v>
      </c>
      <c r="E24" s="63"/>
      <c r="F24" s="119">
        <v>16881.890577113594</v>
      </c>
    </row>
    <row r="25" spans="1:6" x14ac:dyDescent="0.25">
      <c r="A25" s="85">
        <v>2024</v>
      </c>
      <c r="B25" s="36">
        <v>14590.076248895321</v>
      </c>
      <c r="C25" s="36">
        <v>5152.3603768899738</v>
      </c>
      <c r="D25" s="36">
        <v>1608.2873990026485</v>
      </c>
      <c r="E25" s="63"/>
      <c r="F25" s="119">
        <v>16404.904664878861</v>
      </c>
    </row>
    <row r="26" spans="1:6" x14ac:dyDescent="0.25">
      <c r="A26" s="85">
        <v>2025</v>
      </c>
      <c r="B26" s="36">
        <v>14714.959051295402</v>
      </c>
      <c r="C26" s="36">
        <v>5227.7697318530854</v>
      </c>
      <c r="D26" s="36">
        <v>1641.6387520210201</v>
      </c>
      <c r="E26" s="63"/>
      <c r="F26" s="119">
        <v>13214.429280188169</v>
      </c>
    </row>
    <row r="27" spans="1:6" x14ac:dyDescent="0.25">
      <c r="A27" s="85">
        <v>2026</v>
      </c>
      <c r="B27" s="36">
        <v>14827.858994594739</v>
      </c>
      <c r="C27" s="36">
        <v>5310.8748103364487</v>
      </c>
      <c r="D27" s="36">
        <v>1676.0756538915975</v>
      </c>
      <c r="E27" s="63"/>
      <c r="F27" s="119">
        <v>10036.94841834585</v>
      </c>
    </row>
    <row r="28" spans="1:6" x14ac:dyDescent="0.25">
      <c r="A28" s="85">
        <v>2027</v>
      </c>
      <c r="B28" s="36">
        <v>14979.211925420044</v>
      </c>
      <c r="C28" s="36">
        <v>5380.103881322797</v>
      </c>
      <c r="D28" s="36">
        <v>1705.9449565658881</v>
      </c>
      <c r="E28" s="63"/>
      <c r="F28" s="119">
        <v>9259.1869510506258</v>
      </c>
    </row>
    <row r="29" spans="1:6" x14ac:dyDescent="0.25">
      <c r="A29" s="85">
        <v>2028</v>
      </c>
      <c r="B29" s="36">
        <v>15174.588189327143</v>
      </c>
      <c r="C29" s="36">
        <v>5446.6854713173479</v>
      </c>
      <c r="D29" s="36">
        <v>1736.500801403462</v>
      </c>
      <c r="E29" s="63"/>
      <c r="F29" s="119">
        <v>9241.0428194687829</v>
      </c>
    </row>
    <row r="30" spans="1:6" x14ac:dyDescent="0.25">
      <c r="A30" s="85">
        <v>2029</v>
      </c>
      <c r="B30" s="36">
        <v>15446.534878519224</v>
      </c>
      <c r="C30" s="36">
        <v>5520.0786997071236</v>
      </c>
      <c r="D30" s="36">
        <v>1744.3160649901977</v>
      </c>
      <c r="E30" s="63"/>
      <c r="F30" s="119">
        <v>9239.6553485766308</v>
      </c>
    </row>
    <row r="31" spans="1:6" x14ac:dyDescent="0.25">
      <c r="A31" s="85">
        <v>2030</v>
      </c>
      <c r="B31" s="36">
        <v>15786.267709093985</v>
      </c>
      <c r="C31" s="36">
        <v>5606.0482161800755</v>
      </c>
      <c r="D31" s="36">
        <v>1740.8165975360787</v>
      </c>
      <c r="E31" s="63"/>
      <c r="F31" s="119">
        <v>9238.6538544000159</v>
      </c>
    </row>
    <row r="32" spans="1:6" x14ac:dyDescent="0.25">
      <c r="A32" s="85">
        <v>2031</v>
      </c>
      <c r="B32" s="36">
        <v>16147.462793271532</v>
      </c>
      <c r="C32" s="36">
        <v>5701.5418365282312</v>
      </c>
      <c r="D32" s="36">
        <v>1768.0383923457284</v>
      </c>
      <c r="E32" s="63"/>
      <c r="F32" s="119">
        <v>9237.91059177028</v>
      </c>
    </row>
    <row r="33" spans="1:6" x14ac:dyDescent="0.25">
      <c r="A33" s="85">
        <v>2032</v>
      </c>
      <c r="B33" s="36">
        <v>16488.243646827035</v>
      </c>
      <c r="C33" s="36">
        <v>5830.1659833284857</v>
      </c>
      <c r="D33" s="36">
        <v>1815.8401124174482</v>
      </c>
      <c r="E33" s="63"/>
      <c r="F33" s="119">
        <v>9237.3678714482448</v>
      </c>
    </row>
    <row r="34" spans="1:6" x14ac:dyDescent="0.25">
      <c r="A34" s="85">
        <v>2033</v>
      </c>
      <c r="B34" s="36">
        <v>16814.548932427184</v>
      </c>
      <c r="C34" s="36">
        <v>5954.0716172731336</v>
      </c>
      <c r="D34" s="36">
        <v>1860.5980990011765</v>
      </c>
      <c r="E34" s="63"/>
      <c r="F34" s="119">
        <v>9236.988120584434</v>
      </c>
    </row>
    <row r="35" spans="1:6" x14ac:dyDescent="0.25">
      <c r="A35" s="85">
        <v>2034</v>
      </c>
      <c r="B35" s="36">
        <v>17062.89377965713</v>
      </c>
      <c r="C35" s="36">
        <v>6050.3322288268109</v>
      </c>
      <c r="D35" s="36">
        <v>1895.0753567701222</v>
      </c>
      <c r="E35" s="63"/>
      <c r="F35" s="119">
        <v>9236.7427685866933</v>
      </c>
    </row>
    <row r="36" spans="1:6" x14ac:dyDescent="0.25">
      <c r="A36" s="85">
        <v>2035</v>
      </c>
      <c r="B36" s="36">
        <v>17139.327175824215</v>
      </c>
      <c r="C36" s="36">
        <v>6084.9856346939296</v>
      </c>
      <c r="D36" s="36">
        <v>1907.7441490566207</v>
      </c>
      <c r="E36" s="63"/>
      <c r="F36" s="119">
        <v>9236.6092664773296</v>
      </c>
    </row>
  </sheetData>
  <mergeCells count="4">
    <mergeCell ref="F1:I2"/>
    <mergeCell ref="A1:E1"/>
    <mergeCell ref="A2:C2"/>
    <mergeCell ref="D2:E2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zoomScale="85" zoomScaleNormal="85" workbookViewId="0">
      <selection activeCell="M30" sqref="M30"/>
    </sheetView>
  </sheetViews>
  <sheetFormatPr baseColWidth="10" defaultRowHeight="15" x14ac:dyDescent="0.25"/>
  <cols>
    <col min="1" max="1" width="11.42578125" style="85"/>
    <col min="2" max="2" width="12.140625" style="85" bestFit="1" customWidth="1"/>
    <col min="3" max="3" width="15.140625" style="85" bestFit="1" customWidth="1"/>
    <col min="4" max="4" width="18.42578125" style="85" bestFit="1" customWidth="1"/>
    <col min="5" max="5" width="9.42578125" style="85" bestFit="1" customWidth="1"/>
    <col min="6" max="7" width="8.5703125" style="85" bestFit="1" customWidth="1"/>
    <col min="8" max="16384" width="11.42578125" style="85"/>
  </cols>
  <sheetData>
    <row r="1" spans="1:9" ht="20.25" customHeight="1" x14ac:dyDescent="0.25">
      <c r="A1" s="182" t="s">
        <v>200</v>
      </c>
      <c r="B1" s="183"/>
      <c r="C1" s="183"/>
      <c r="D1" s="183"/>
      <c r="E1" s="183"/>
      <c r="F1" s="179" t="s">
        <v>88</v>
      </c>
      <c r="G1" s="179"/>
      <c r="H1" s="179"/>
      <c r="I1" s="179"/>
    </row>
    <row r="2" spans="1:9" ht="14.25" customHeight="1" x14ac:dyDescent="0.25">
      <c r="A2" s="184" t="s">
        <v>47</v>
      </c>
      <c r="B2" s="185"/>
      <c r="C2" s="185"/>
      <c r="D2" s="184" t="s">
        <v>48</v>
      </c>
      <c r="E2" s="185"/>
      <c r="F2" s="179"/>
      <c r="G2" s="179"/>
      <c r="H2" s="179"/>
      <c r="I2" s="179"/>
    </row>
    <row r="5" spans="1:9" ht="29.25" customHeight="1" x14ac:dyDescent="0.25">
      <c r="B5" s="121" t="s">
        <v>201</v>
      </c>
      <c r="C5" s="121" t="s">
        <v>202</v>
      </c>
      <c r="D5" s="121" t="s">
        <v>203</v>
      </c>
      <c r="E5" s="121" t="s">
        <v>204</v>
      </c>
      <c r="F5" s="121" t="s">
        <v>205</v>
      </c>
      <c r="G5" s="121" t="s">
        <v>206</v>
      </c>
      <c r="I5" s="121" t="s">
        <v>187</v>
      </c>
    </row>
    <row r="6" spans="1:9" x14ac:dyDescent="0.25">
      <c r="A6" s="107">
        <v>43101</v>
      </c>
      <c r="B6" s="63">
        <v>21793.358358554604</v>
      </c>
      <c r="C6" s="36">
        <v>0</v>
      </c>
      <c r="D6" s="36">
        <v>0</v>
      </c>
      <c r="E6" s="36">
        <v>0</v>
      </c>
      <c r="F6" s="36">
        <v>0</v>
      </c>
      <c r="G6" s="36">
        <v>2305.3665910808768</v>
      </c>
      <c r="I6" s="36">
        <v>19681.248143490157</v>
      </c>
    </row>
    <row r="7" spans="1:9" x14ac:dyDescent="0.25">
      <c r="A7" s="107">
        <v>43132</v>
      </c>
      <c r="B7" s="63">
        <v>21392.851186891956</v>
      </c>
      <c r="C7" s="36">
        <v>0</v>
      </c>
      <c r="D7" s="36">
        <v>0</v>
      </c>
      <c r="E7" s="36">
        <v>0</v>
      </c>
      <c r="F7" s="36">
        <v>0</v>
      </c>
      <c r="G7" s="36">
        <v>2418.7452758881332</v>
      </c>
      <c r="I7" s="36">
        <v>18444.578949802857</v>
      </c>
    </row>
    <row r="8" spans="1:9" x14ac:dyDescent="0.25">
      <c r="A8" s="107">
        <v>43160</v>
      </c>
      <c r="B8" s="63">
        <v>20794.988829829566</v>
      </c>
      <c r="C8" s="36">
        <v>0</v>
      </c>
      <c r="D8" s="36">
        <v>0</v>
      </c>
      <c r="E8" s="36">
        <v>679.05895691609976</v>
      </c>
      <c r="F8" s="36">
        <v>0</v>
      </c>
      <c r="G8" s="36">
        <v>2305.3665910808768</v>
      </c>
      <c r="I8" s="36">
        <v>19750.889391687819</v>
      </c>
    </row>
    <row r="9" spans="1:9" x14ac:dyDescent="0.25">
      <c r="A9" s="107">
        <v>43191</v>
      </c>
      <c r="B9" s="63">
        <v>20991.156462585033</v>
      </c>
      <c r="C9" s="36">
        <v>0</v>
      </c>
      <c r="D9" s="36">
        <v>0</v>
      </c>
      <c r="E9" s="36">
        <v>679.05895691609976</v>
      </c>
      <c r="F9" s="36">
        <v>0</v>
      </c>
      <c r="G9" s="36">
        <v>2109.2214663643235</v>
      </c>
      <c r="I9" s="36">
        <v>19272.492521676904</v>
      </c>
    </row>
    <row r="10" spans="1:9" x14ac:dyDescent="0.25">
      <c r="A10" s="107">
        <v>43221</v>
      </c>
      <c r="B10" s="63">
        <v>20961.836734693879</v>
      </c>
      <c r="C10" s="36">
        <v>0</v>
      </c>
      <c r="D10" s="36">
        <v>0</v>
      </c>
      <c r="E10" s="36">
        <v>679.05895691609976</v>
      </c>
      <c r="F10" s="36">
        <v>0</v>
      </c>
      <c r="G10" s="36">
        <v>2305.3665910808768</v>
      </c>
      <c r="I10" s="36">
        <v>19646.427774738448</v>
      </c>
    </row>
    <row r="11" spans="1:9" x14ac:dyDescent="0.25">
      <c r="A11" s="107">
        <v>43252</v>
      </c>
      <c r="B11" s="63">
        <v>21445.02267573696</v>
      </c>
      <c r="C11" s="36">
        <v>0</v>
      </c>
      <c r="D11" s="36">
        <v>0</v>
      </c>
      <c r="E11" s="36">
        <v>679.05895691609976</v>
      </c>
      <c r="F11" s="36">
        <v>0</v>
      </c>
      <c r="G11" s="36">
        <v>2191.9879062736204</v>
      </c>
      <c r="I11" s="36">
        <v>19168.962487133424</v>
      </c>
    </row>
    <row r="12" spans="1:9" x14ac:dyDescent="0.25">
      <c r="A12" s="107">
        <v>43282</v>
      </c>
      <c r="B12" s="63">
        <v>19977.607709750566</v>
      </c>
      <c r="C12" s="36">
        <v>0</v>
      </c>
      <c r="D12" s="36">
        <v>914.28571428571422</v>
      </c>
      <c r="E12" s="36">
        <v>1096.9501133786848</v>
      </c>
      <c r="F12" s="36">
        <v>0</v>
      </c>
      <c r="G12" s="36">
        <v>2191.9879062736204</v>
      </c>
      <c r="I12" s="36">
        <v>19770.607606817131</v>
      </c>
    </row>
    <row r="13" spans="1:9" x14ac:dyDescent="0.25">
      <c r="A13" s="107">
        <v>43313</v>
      </c>
      <c r="B13" s="63">
        <v>20329.100442655756</v>
      </c>
      <c r="C13" s="36">
        <v>0</v>
      </c>
      <c r="D13" s="36">
        <v>914.28571428571422</v>
      </c>
      <c r="E13" s="36">
        <v>1096.9501133786848</v>
      </c>
      <c r="F13" s="36">
        <v>0</v>
      </c>
      <c r="G13" s="36">
        <v>2082.2665983956308</v>
      </c>
      <c r="I13" s="36">
        <v>19461.835124785055</v>
      </c>
    </row>
    <row r="14" spans="1:9" x14ac:dyDescent="0.25">
      <c r="A14" s="107">
        <v>43344</v>
      </c>
      <c r="B14" s="63">
        <v>19976.565453217518</v>
      </c>
      <c r="C14" s="36">
        <v>0</v>
      </c>
      <c r="D14" s="36">
        <v>914.28571428571422</v>
      </c>
      <c r="E14" s="36">
        <v>1096.9501133786848</v>
      </c>
      <c r="F14" s="36">
        <v>0</v>
      </c>
      <c r="G14" s="36">
        <v>2078.6092214663645</v>
      </c>
      <c r="I14" s="36">
        <v>19105.015463918196</v>
      </c>
    </row>
    <row r="15" spans="1:9" x14ac:dyDescent="0.25">
      <c r="A15" s="107">
        <v>43374</v>
      </c>
      <c r="B15" s="63">
        <v>19747.840928855545</v>
      </c>
      <c r="C15" s="36">
        <v>0</v>
      </c>
      <c r="D15" s="36">
        <v>914.28571428571422</v>
      </c>
      <c r="E15" s="36">
        <v>1096.9501133786848</v>
      </c>
      <c r="F15" s="36">
        <v>0</v>
      </c>
      <c r="G15" s="36">
        <v>2195.6452832028872</v>
      </c>
      <c r="I15" s="36">
        <v>19167.814176137719</v>
      </c>
    </row>
    <row r="16" spans="1:9" x14ac:dyDescent="0.25">
      <c r="A16" s="107">
        <v>43405</v>
      </c>
      <c r="B16" s="63">
        <v>20114.256380203242</v>
      </c>
      <c r="C16" s="36">
        <v>0</v>
      </c>
      <c r="D16" s="36">
        <v>914.28571428571422</v>
      </c>
      <c r="E16" s="36">
        <v>1096.9501133786848</v>
      </c>
      <c r="F16" s="36">
        <v>0</v>
      </c>
      <c r="G16" s="36">
        <v>2078.6092214663645</v>
      </c>
      <c r="I16" s="36">
        <v>19892.960747613582</v>
      </c>
    </row>
    <row r="17" spans="1:9" x14ac:dyDescent="0.25">
      <c r="A17" s="107">
        <v>43435</v>
      </c>
      <c r="B17" s="63">
        <v>20030.220615882543</v>
      </c>
      <c r="C17" s="36">
        <v>0</v>
      </c>
      <c r="D17" s="36">
        <v>914.28571428571422</v>
      </c>
      <c r="E17" s="36">
        <v>1096.9501133786848</v>
      </c>
      <c r="F17" s="36">
        <v>0</v>
      </c>
      <c r="G17" s="36">
        <v>2195.6452832028872</v>
      </c>
      <c r="I17" s="36">
        <v>19524.046503529822</v>
      </c>
    </row>
    <row r="18" spans="1:9" x14ac:dyDescent="0.25">
      <c r="A18" s="107">
        <v>43466</v>
      </c>
      <c r="B18" s="63">
        <v>19850.850340136054</v>
      </c>
      <c r="C18" s="36">
        <v>0</v>
      </c>
      <c r="D18" s="36">
        <v>914.28571428571422</v>
      </c>
      <c r="E18" s="36">
        <v>1096.9501133786848</v>
      </c>
      <c r="F18" s="36">
        <v>0</v>
      </c>
      <c r="G18" s="36">
        <v>2305.3665910808768</v>
      </c>
      <c r="I18" s="36">
        <v>20009.937311827918</v>
      </c>
    </row>
    <row r="19" spans="1:9" x14ac:dyDescent="0.25">
      <c r="A19" s="107">
        <v>43497</v>
      </c>
      <c r="B19" s="63">
        <v>20321.926566034985</v>
      </c>
      <c r="C19" s="36">
        <v>0</v>
      </c>
      <c r="D19" s="36">
        <v>914.28571428571422</v>
      </c>
      <c r="E19" s="36">
        <v>1096.9501133786848</v>
      </c>
      <c r="F19" s="36">
        <v>0</v>
      </c>
      <c r="G19" s="36">
        <v>2183.8894287873882</v>
      </c>
      <c r="I19" s="36">
        <v>18754.546923423048</v>
      </c>
    </row>
    <row r="20" spans="1:9" x14ac:dyDescent="0.25">
      <c r="A20" s="107">
        <v>43525</v>
      </c>
      <c r="B20" s="63">
        <v>21604.541426507938</v>
      </c>
      <c r="C20" s="36">
        <v>0</v>
      </c>
      <c r="D20" s="36">
        <v>914.28571428571422</v>
      </c>
      <c r="E20" s="36">
        <v>1096.9501133786848</v>
      </c>
      <c r="F20" s="36">
        <v>0</v>
      </c>
      <c r="G20" s="36">
        <v>2305.3665910808768</v>
      </c>
      <c r="I20" s="36">
        <v>20080.632817198428</v>
      </c>
    </row>
    <row r="21" spans="1:9" x14ac:dyDescent="0.25">
      <c r="A21" s="107">
        <v>43556</v>
      </c>
      <c r="B21" s="63">
        <v>19291.517714159654</v>
      </c>
      <c r="C21" s="36">
        <v>0</v>
      </c>
      <c r="D21" s="36">
        <v>914.28571428571422</v>
      </c>
      <c r="E21" s="36">
        <v>1096.9501133786848</v>
      </c>
      <c r="F21" s="36">
        <v>0</v>
      </c>
      <c r="G21" s="36">
        <v>2191.9879062736204</v>
      </c>
      <c r="I21" s="36">
        <v>19613.135018892033</v>
      </c>
    </row>
    <row r="22" spans="1:9" x14ac:dyDescent="0.25">
      <c r="A22" s="107">
        <v>43586</v>
      </c>
      <c r="B22" s="63">
        <v>20267.448154477115</v>
      </c>
      <c r="C22" s="36">
        <v>0</v>
      </c>
      <c r="D22" s="36">
        <v>914.28571428571422</v>
      </c>
      <c r="E22" s="36">
        <v>1096.9501133786848</v>
      </c>
      <c r="F22" s="36">
        <v>0</v>
      </c>
      <c r="G22" s="36">
        <v>2305.3665910808768</v>
      </c>
      <c r="I22" s="36">
        <v>19993.103765173146</v>
      </c>
    </row>
    <row r="23" spans="1:9" x14ac:dyDescent="0.25">
      <c r="A23" s="107">
        <v>43617</v>
      </c>
      <c r="B23" s="63">
        <v>20281.057754046276</v>
      </c>
      <c r="C23" s="36">
        <v>0</v>
      </c>
      <c r="D23" s="36">
        <v>914.28571428571422</v>
      </c>
      <c r="E23" s="36">
        <v>1096.9501133786848</v>
      </c>
      <c r="F23" s="36">
        <v>0</v>
      </c>
      <c r="G23" s="36">
        <v>2191.9879062736204</v>
      </c>
      <c r="I23" s="36">
        <v>19507.93451397615</v>
      </c>
    </row>
    <row r="24" spans="1:9" x14ac:dyDescent="0.25">
      <c r="A24" s="107">
        <v>43647</v>
      </c>
      <c r="B24" s="63">
        <v>20169.007069148312</v>
      </c>
      <c r="C24" s="36">
        <v>0</v>
      </c>
      <c r="D24" s="36">
        <v>914.28571428571422</v>
      </c>
      <c r="E24" s="36">
        <v>1096.9501133786848</v>
      </c>
      <c r="F24" s="36">
        <v>0</v>
      </c>
      <c r="G24" s="36">
        <v>2305.3665910808768</v>
      </c>
      <c r="I24" s="36">
        <v>20126.214669675734</v>
      </c>
    </row>
    <row r="25" spans="1:9" x14ac:dyDescent="0.25">
      <c r="A25" s="107">
        <v>43678</v>
      </c>
      <c r="B25" s="63">
        <v>18990.770380677095</v>
      </c>
      <c r="C25" s="36">
        <v>0</v>
      </c>
      <c r="D25" s="36">
        <v>914.28571428571422</v>
      </c>
      <c r="E25" s="36">
        <v>1096.9501133786848</v>
      </c>
      <c r="F25" s="36">
        <v>0</v>
      </c>
      <c r="G25" s="36">
        <v>2195.6452832028872</v>
      </c>
      <c r="I25" s="36">
        <v>19812.340123452661</v>
      </c>
    </row>
    <row r="26" spans="1:9" x14ac:dyDescent="0.25">
      <c r="A26" s="107">
        <v>43709</v>
      </c>
      <c r="B26" s="63">
        <v>18769.393854205002</v>
      </c>
      <c r="C26" s="36">
        <v>0</v>
      </c>
      <c r="D26" s="36">
        <v>914.28571428571422</v>
      </c>
      <c r="E26" s="36">
        <v>1096.9501133786848</v>
      </c>
      <c r="F26" s="36">
        <v>0</v>
      </c>
      <c r="G26" s="36">
        <v>2305.3665910808768</v>
      </c>
      <c r="I26" s="36">
        <v>19449.624481174589</v>
      </c>
    </row>
    <row r="27" spans="1:9" x14ac:dyDescent="0.25">
      <c r="A27" s="107">
        <v>43739</v>
      </c>
      <c r="B27" s="63">
        <v>19839.362718885714</v>
      </c>
      <c r="C27" s="36">
        <v>0</v>
      </c>
      <c r="D27" s="36">
        <v>914.28571428571422</v>
      </c>
      <c r="E27" s="36">
        <v>1096.9501133786848</v>
      </c>
      <c r="F27" s="36">
        <v>0</v>
      </c>
      <c r="G27" s="36">
        <v>2195.6452832028872</v>
      </c>
      <c r="I27" s="36">
        <v>19521.904936657404</v>
      </c>
    </row>
    <row r="28" spans="1:9" x14ac:dyDescent="0.25">
      <c r="A28" s="107">
        <v>43770</v>
      </c>
      <c r="B28" s="63">
        <v>19215.865514726545</v>
      </c>
      <c r="C28" s="36">
        <v>0</v>
      </c>
      <c r="D28" s="36">
        <v>914.28571428571422</v>
      </c>
      <c r="E28" s="36">
        <v>1096.9501133786848</v>
      </c>
      <c r="F28" s="36">
        <v>0</v>
      </c>
      <c r="G28" s="36">
        <v>2305.3665910808768</v>
      </c>
      <c r="I28" s="36">
        <v>20259.379165426999</v>
      </c>
    </row>
    <row r="29" spans="1:9" x14ac:dyDescent="0.25">
      <c r="A29" s="107">
        <v>43800</v>
      </c>
      <c r="B29" s="63">
        <v>20122.25370487211</v>
      </c>
      <c r="C29" s="36">
        <v>0</v>
      </c>
      <c r="D29" s="36">
        <v>914.28571428571422</v>
      </c>
      <c r="E29" s="36">
        <v>1096.9501133786848</v>
      </c>
      <c r="F29" s="36">
        <v>0</v>
      </c>
      <c r="G29" s="36">
        <v>2195.6452832028872</v>
      </c>
      <c r="I29" s="36">
        <v>19884.193294956607</v>
      </c>
    </row>
    <row r="30" spans="1:9" x14ac:dyDescent="0.25">
      <c r="A30" s="107">
        <v>43831</v>
      </c>
      <c r="B30" s="63">
        <v>19946.600339987315</v>
      </c>
      <c r="C30" s="36">
        <v>0</v>
      </c>
      <c r="D30" s="36">
        <v>914.28571428571422</v>
      </c>
      <c r="E30" s="36">
        <v>1096.9501133786848</v>
      </c>
      <c r="F30" s="36">
        <v>4000.0000000000005</v>
      </c>
      <c r="G30" s="36">
        <v>2305.3665910808768</v>
      </c>
      <c r="I30" s="36">
        <v>20383.263542111479</v>
      </c>
    </row>
    <row r="31" spans="1:9" x14ac:dyDescent="0.25">
      <c r="A31" s="107">
        <v>43862</v>
      </c>
      <c r="B31" s="63">
        <v>19849.174438742495</v>
      </c>
      <c r="C31" s="36">
        <v>0</v>
      </c>
      <c r="D31" s="36">
        <v>914.28571428571422</v>
      </c>
      <c r="E31" s="36">
        <v>1096.9501133786848</v>
      </c>
      <c r="F31" s="36">
        <v>4000.0000000000005</v>
      </c>
      <c r="G31" s="36">
        <v>2188.0782964526807</v>
      </c>
      <c r="I31" s="36">
        <v>19106.077977434492</v>
      </c>
    </row>
    <row r="32" spans="1:9" x14ac:dyDescent="0.25">
      <c r="A32" s="107">
        <v>43891</v>
      </c>
      <c r="B32" s="63">
        <v>17353.959287288904</v>
      </c>
      <c r="C32" s="36">
        <v>1937.6417233560092</v>
      </c>
      <c r="D32" s="36">
        <v>914.28571428571422</v>
      </c>
      <c r="E32" s="36">
        <v>1096.9501133786848</v>
      </c>
      <c r="F32" s="36">
        <v>4000.0000000000005</v>
      </c>
      <c r="G32" s="36">
        <v>2305.3665910808768</v>
      </c>
      <c r="I32" s="36">
        <v>20455.186411507893</v>
      </c>
    </row>
    <row r="33" spans="1:9" x14ac:dyDescent="0.25">
      <c r="A33" s="107">
        <v>43922</v>
      </c>
      <c r="B33" s="63">
        <v>17816.71142545791</v>
      </c>
      <c r="C33" s="36">
        <v>1937.6417233560092</v>
      </c>
      <c r="D33" s="36">
        <v>914.28571428571422</v>
      </c>
      <c r="E33" s="36">
        <v>1096.9501133786848</v>
      </c>
      <c r="F33" s="36">
        <v>4000.0000000000005</v>
      </c>
      <c r="G33" s="36">
        <v>2183.8894287873882</v>
      </c>
      <c r="I33" s="36">
        <v>19981.219400368296</v>
      </c>
    </row>
    <row r="34" spans="1:9" x14ac:dyDescent="0.25">
      <c r="A34" s="107">
        <v>43952</v>
      </c>
      <c r="B34" s="63">
        <v>17837.214885023826</v>
      </c>
      <c r="C34" s="36">
        <v>1937.6417233560092</v>
      </c>
      <c r="D34" s="36">
        <v>914.28571428571422</v>
      </c>
      <c r="E34" s="36">
        <v>1096.9501133786848</v>
      </c>
      <c r="F34" s="36">
        <v>4000.0000000000005</v>
      </c>
      <c r="G34" s="36">
        <v>2305.3665910808768</v>
      </c>
      <c r="I34" s="36">
        <v>20367.885214137383</v>
      </c>
    </row>
    <row r="35" spans="1:9" x14ac:dyDescent="0.25">
      <c r="A35" s="107">
        <v>43983</v>
      </c>
      <c r="B35" s="63">
        <v>17862.042168039701</v>
      </c>
      <c r="C35" s="36">
        <v>1937.6417233560092</v>
      </c>
      <c r="D35" s="36">
        <v>914.28571428571422</v>
      </c>
      <c r="E35" s="36">
        <v>1096.9501133786848</v>
      </c>
      <c r="F35" s="36">
        <v>4000.0000000000005</v>
      </c>
      <c r="G35" s="36">
        <v>2191.9879062736204</v>
      </c>
      <c r="I35" s="36">
        <v>19874.164703790368</v>
      </c>
    </row>
    <row r="36" spans="1:9" x14ac:dyDescent="0.25">
      <c r="A36" s="107">
        <v>44013</v>
      </c>
      <c r="B36" s="63">
        <v>17681.12896017122</v>
      </c>
      <c r="C36" s="36">
        <v>1937.6417233560092</v>
      </c>
      <c r="D36" s="36">
        <v>914.28571428571422</v>
      </c>
      <c r="E36" s="36">
        <v>1096.9501133786848</v>
      </c>
      <c r="F36" s="36">
        <v>4000.0000000000005</v>
      </c>
      <c r="G36" s="36">
        <v>2305.3665910808768</v>
      </c>
      <c r="I36" s="36">
        <v>20502.600209917233</v>
      </c>
    </row>
    <row r="37" spans="1:9" x14ac:dyDescent="0.25">
      <c r="A37" s="107">
        <v>44044</v>
      </c>
      <c r="B37" s="63">
        <v>17739.438380488682</v>
      </c>
      <c r="C37" s="36">
        <v>1937.6417233560092</v>
      </c>
      <c r="D37" s="36">
        <v>914.28571428571422</v>
      </c>
      <c r="E37" s="36">
        <v>1096.9501133786848</v>
      </c>
      <c r="F37" s="36">
        <v>4000.0000000000005</v>
      </c>
      <c r="G37" s="36">
        <v>2191.9879062736204</v>
      </c>
      <c r="I37" s="36">
        <v>20183.208693894834</v>
      </c>
    </row>
    <row r="38" spans="1:9" x14ac:dyDescent="0.25">
      <c r="A38" s="107">
        <v>44075</v>
      </c>
      <c r="B38" s="63">
        <v>17444.632288266461</v>
      </c>
      <c r="C38" s="36">
        <v>1937.6417233560092</v>
      </c>
      <c r="D38" s="36">
        <v>914.28571428571422</v>
      </c>
      <c r="E38" s="36">
        <v>1096.9501133786848</v>
      </c>
      <c r="F38" s="36">
        <v>4000.0000000000005</v>
      </c>
      <c r="G38" s="36">
        <v>2305.3665910808768</v>
      </c>
      <c r="I38" s="36">
        <v>19814.117602354407</v>
      </c>
    </row>
    <row r="39" spans="1:9" x14ac:dyDescent="0.25">
      <c r="A39" s="107">
        <v>44105</v>
      </c>
      <c r="B39" s="63">
        <v>17484.975264217013</v>
      </c>
      <c r="C39" s="36">
        <v>1937.6417233560092</v>
      </c>
      <c r="D39" s="36">
        <v>914.28571428571422</v>
      </c>
      <c r="E39" s="36">
        <v>1096.9501133786848</v>
      </c>
      <c r="F39" s="36">
        <v>4000.0000000000005</v>
      </c>
      <c r="G39" s="36">
        <v>2195.6452832028872</v>
      </c>
      <c r="I39" s="36">
        <v>19884.891176195597</v>
      </c>
    </row>
    <row r="40" spans="1:9" x14ac:dyDescent="0.25">
      <c r="A40" s="107">
        <v>44136</v>
      </c>
      <c r="B40" s="63">
        <v>18047.882415590724</v>
      </c>
      <c r="C40" s="36">
        <v>1937.6417233560092</v>
      </c>
      <c r="D40" s="36">
        <v>914.28571428571422</v>
      </c>
      <c r="E40" s="36">
        <v>1096.9501133786848</v>
      </c>
      <c r="F40" s="36">
        <v>4000.0000000000005</v>
      </c>
      <c r="G40" s="36">
        <v>2305.3665910808768</v>
      </c>
      <c r="I40" s="36">
        <v>20635.167579510573</v>
      </c>
    </row>
    <row r="41" spans="1:9" x14ac:dyDescent="0.25">
      <c r="A41" s="107">
        <v>44166</v>
      </c>
      <c r="B41" s="63">
        <v>18005.689518275969</v>
      </c>
      <c r="C41" s="36">
        <v>1937.6417233560092</v>
      </c>
      <c r="D41" s="36">
        <v>914.28571428571422</v>
      </c>
      <c r="E41" s="36">
        <v>1096.9501133786848</v>
      </c>
      <c r="F41" s="36">
        <v>4000.0000000000005</v>
      </c>
      <c r="G41" s="36">
        <v>2195.6452832028872</v>
      </c>
      <c r="I41" s="36">
        <v>20253.468674667798</v>
      </c>
    </row>
    <row r="42" spans="1:9" x14ac:dyDescent="0.25">
      <c r="A42" s="107">
        <v>44197</v>
      </c>
      <c r="B42" s="63">
        <v>16675.915852166683</v>
      </c>
      <c r="C42" s="36">
        <v>1937.6417233560092</v>
      </c>
      <c r="D42" s="36">
        <v>914.28571428571422</v>
      </c>
      <c r="E42" s="36">
        <v>1410.3628117913831</v>
      </c>
      <c r="F42" s="36">
        <v>4000.0000000000005</v>
      </c>
      <c r="G42" s="36">
        <v>2305.3665910808768</v>
      </c>
      <c r="I42" s="36">
        <v>20756.302182119343</v>
      </c>
    </row>
    <row r="43" spans="1:9" x14ac:dyDescent="0.25">
      <c r="A43" s="107">
        <v>44228</v>
      </c>
      <c r="B43" s="63">
        <v>16825.284170922761</v>
      </c>
      <c r="C43" s="36">
        <v>1937.6417233560092</v>
      </c>
      <c r="D43" s="36">
        <v>914.28571428571422</v>
      </c>
      <c r="E43" s="36">
        <v>1410.3628117913831</v>
      </c>
      <c r="F43" s="36">
        <v>4000.0000000000005</v>
      </c>
      <c r="G43" s="36">
        <v>2183.8894287873882</v>
      </c>
      <c r="I43" s="36">
        <v>19457.490554866952</v>
      </c>
    </row>
    <row r="44" spans="1:9" x14ac:dyDescent="0.25">
      <c r="A44" s="107">
        <v>44256</v>
      </c>
      <c r="B44" s="63">
        <v>16673.62560273358</v>
      </c>
      <c r="C44" s="36">
        <v>1937.6417233560092</v>
      </c>
      <c r="D44" s="36">
        <v>914.28571428571422</v>
      </c>
      <c r="E44" s="36">
        <v>1410.3628117913831</v>
      </c>
      <c r="F44" s="36">
        <v>4000.0000000000005</v>
      </c>
      <c r="G44" s="36">
        <v>2305.3665910808768</v>
      </c>
      <c r="I44" s="36">
        <v>20829.442892146904</v>
      </c>
    </row>
    <row r="45" spans="1:9" x14ac:dyDescent="0.25">
      <c r="A45" s="107">
        <v>44287</v>
      </c>
      <c r="B45" s="63">
        <v>16820.601541691743</v>
      </c>
      <c r="C45" s="36">
        <v>1937.6417233560092</v>
      </c>
      <c r="D45" s="36">
        <v>914.28571428571422</v>
      </c>
      <c r="E45" s="36">
        <v>1410.3628117913831</v>
      </c>
      <c r="F45" s="36">
        <v>4000.0000000000005</v>
      </c>
      <c r="G45" s="36">
        <v>2191.9879062736204</v>
      </c>
      <c r="I45" s="36">
        <v>20341.208901578753</v>
      </c>
    </row>
    <row r="46" spans="1:9" x14ac:dyDescent="0.25">
      <c r="A46" s="107">
        <v>44317</v>
      </c>
      <c r="B46" s="63">
        <v>17131.463219696278</v>
      </c>
      <c r="C46" s="36">
        <v>1937.6417233560092</v>
      </c>
      <c r="D46" s="36">
        <v>914.28571428571422</v>
      </c>
      <c r="E46" s="36">
        <v>1410.3628117913831</v>
      </c>
      <c r="F46" s="36">
        <v>4000.0000000000005</v>
      </c>
      <c r="G46" s="36">
        <v>2305.3665910808768</v>
      </c>
      <c r="I46" s="36">
        <v>20734.178927422527</v>
      </c>
    </row>
    <row r="47" spans="1:9" x14ac:dyDescent="0.25">
      <c r="A47" s="107">
        <v>44348</v>
      </c>
      <c r="B47" s="63">
        <v>16811.860045093104</v>
      </c>
      <c r="C47" s="36">
        <v>1937.6417233560092</v>
      </c>
      <c r="D47" s="36">
        <v>914.28571428571422</v>
      </c>
      <c r="E47" s="36">
        <v>1410.3628117913831</v>
      </c>
      <c r="F47" s="36">
        <v>4000.0000000000005</v>
      </c>
      <c r="G47" s="36">
        <v>2191.9879062736204</v>
      </c>
      <c r="I47" s="36">
        <v>20232.408781726292</v>
      </c>
    </row>
    <row r="48" spans="1:9" x14ac:dyDescent="0.25">
      <c r="A48" s="107">
        <v>44378</v>
      </c>
      <c r="B48" s="63">
        <v>16983.946212893556</v>
      </c>
      <c r="C48" s="36">
        <v>1937.6417233560092</v>
      </c>
      <c r="D48" s="36">
        <v>914.28571428571422</v>
      </c>
      <c r="E48" s="36">
        <v>1410.3628117913831</v>
      </c>
      <c r="F48" s="36">
        <v>4000.0000000000005</v>
      </c>
      <c r="G48" s="36">
        <v>2305.3665910808768</v>
      </c>
      <c r="I48" s="36">
        <v>20863.443756933484</v>
      </c>
    </row>
    <row r="49" spans="1:9" x14ac:dyDescent="0.25">
      <c r="A49" s="107">
        <v>44409</v>
      </c>
      <c r="B49" s="63">
        <v>17516.433960680843</v>
      </c>
      <c r="C49" s="36">
        <v>1937.6417233560092</v>
      </c>
      <c r="D49" s="36">
        <v>914.28571428571422</v>
      </c>
      <c r="E49" s="36">
        <v>1410.3628117913831</v>
      </c>
      <c r="F49" s="36">
        <v>4000.0000000000005</v>
      </c>
      <c r="G49" s="36">
        <v>2195.6452832028872</v>
      </c>
      <c r="I49" s="36">
        <v>20538.997435305286</v>
      </c>
    </row>
    <row r="50" spans="1:9" x14ac:dyDescent="0.25">
      <c r="A50" s="107">
        <v>44440</v>
      </c>
      <c r="B50" s="63">
        <v>17733.67410405002</v>
      </c>
      <c r="C50" s="36">
        <v>1937.6417233560092</v>
      </c>
      <c r="D50" s="36">
        <v>914.28571428571422</v>
      </c>
      <c r="E50" s="36">
        <v>1410.3628117913831</v>
      </c>
      <c r="F50" s="36">
        <v>4000.0000000000005</v>
      </c>
      <c r="G50" s="36">
        <v>2305.3665910808768</v>
      </c>
      <c r="I50" s="36">
        <v>20164.064974708454</v>
      </c>
    </row>
    <row r="51" spans="1:9" x14ac:dyDescent="0.25">
      <c r="A51" s="107">
        <v>44470</v>
      </c>
      <c r="B51" s="63">
        <v>17742.477044581072</v>
      </c>
      <c r="C51" s="36">
        <v>1937.6417233560092</v>
      </c>
      <c r="D51" s="36">
        <v>914.28571428571422</v>
      </c>
      <c r="E51" s="36">
        <v>1410.3628117913831</v>
      </c>
      <c r="F51" s="36">
        <v>4000.0000000000005</v>
      </c>
      <c r="G51" s="36">
        <v>2195.6452832028872</v>
      </c>
      <c r="I51" s="36">
        <v>20227.617005224423</v>
      </c>
    </row>
    <row r="52" spans="1:9" x14ac:dyDescent="0.25">
      <c r="A52" s="107">
        <v>44501</v>
      </c>
      <c r="B52" s="63">
        <v>17519.138956657727</v>
      </c>
      <c r="C52" s="36">
        <v>1937.6417233560092</v>
      </c>
      <c r="D52" s="36">
        <v>914.28571428571422</v>
      </c>
      <c r="E52" s="36">
        <v>1410.3628117913831</v>
      </c>
      <c r="F52" s="36">
        <v>4000.0000000000005</v>
      </c>
      <c r="G52" s="36">
        <v>2305.3665910808768</v>
      </c>
      <c r="I52" s="36">
        <v>20989.438574996348</v>
      </c>
    </row>
    <row r="53" spans="1:9" x14ac:dyDescent="0.25">
      <c r="A53" s="107">
        <v>44531</v>
      </c>
      <c r="B53" s="63">
        <v>17187.64711260828</v>
      </c>
      <c r="C53" s="36">
        <v>1937.6417233560092</v>
      </c>
      <c r="D53" s="36">
        <v>914.28571428571422</v>
      </c>
      <c r="E53" s="36">
        <v>1410.3628117913831</v>
      </c>
      <c r="F53" s="36">
        <v>4000.0000000000005</v>
      </c>
      <c r="G53" s="36">
        <v>2195.6452832028872</v>
      </c>
      <c r="I53" s="36">
        <v>20601.866131583825</v>
      </c>
    </row>
    <row r="54" spans="1:9" x14ac:dyDescent="0.25">
      <c r="A54" s="107">
        <v>44562</v>
      </c>
      <c r="B54" s="63">
        <v>17234.014240104443</v>
      </c>
      <c r="C54" s="36">
        <v>1937.6417233560092</v>
      </c>
      <c r="D54" s="36">
        <v>914.28571428571422</v>
      </c>
      <c r="E54" s="36">
        <v>1410.3628117913831</v>
      </c>
      <c r="F54" s="36">
        <v>4000.0000000000005</v>
      </c>
      <c r="G54" s="36">
        <v>2305.3665910808768</v>
      </c>
      <c r="I54" s="36">
        <v>21102.98394458308</v>
      </c>
    </row>
    <row r="55" spans="1:9" x14ac:dyDescent="0.25">
      <c r="A55" s="107">
        <v>44593</v>
      </c>
      <c r="B55" s="63">
        <v>17700.808862715392</v>
      </c>
      <c r="C55" s="36">
        <v>1937.6417233560092</v>
      </c>
      <c r="D55" s="36">
        <v>914.28571428571422</v>
      </c>
      <c r="E55" s="36">
        <v>1410.3628117913831</v>
      </c>
      <c r="F55" s="36">
        <v>4000.0000000000005</v>
      </c>
      <c r="G55" s="36">
        <v>2183.8894287873882</v>
      </c>
      <c r="I55" s="36">
        <v>19784.647271398426</v>
      </c>
    </row>
    <row r="56" spans="1:9" x14ac:dyDescent="0.25">
      <c r="A56" s="107">
        <v>44621</v>
      </c>
      <c r="B56" s="63">
        <v>19820.000634662265</v>
      </c>
      <c r="C56" s="36">
        <v>1937.6417233560092</v>
      </c>
      <c r="D56" s="36">
        <v>914.28571428571422</v>
      </c>
      <c r="E56" s="36">
        <v>1410.3628117913831</v>
      </c>
      <c r="F56" s="36">
        <v>4000.0000000000005</v>
      </c>
      <c r="G56" s="36">
        <v>2305.3665910808768</v>
      </c>
      <c r="I56" s="36">
        <v>21177.224179509278</v>
      </c>
    </row>
    <row r="57" spans="1:9" x14ac:dyDescent="0.25">
      <c r="A57" s="107">
        <v>44652</v>
      </c>
      <c r="B57" s="63">
        <v>17526.204337062147</v>
      </c>
      <c r="C57" s="36">
        <v>1937.6417233560092</v>
      </c>
      <c r="D57" s="36">
        <v>914.28571428571422</v>
      </c>
      <c r="E57" s="36">
        <v>1410.3628117913831</v>
      </c>
      <c r="F57" s="36">
        <v>4000.0000000000005</v>
      </c>
      <c r="G57" s="36">
        <v>2191.9879062736204</v>
      </c>
      <c r="I57" s="36">
        <v>20671.745725455356</v>
      </c>
    </row>
    <row r="58" spans="1:9" x14ac:dyDescent="0.25">
      <c r="A58" s="107">
        <v>44682</v>
      </c>
      <c r="B58" s="63">
        <v>17051.340391483918</v>
      </c>
      <c r="C58" s="36">
        <v>1937.6417233560092</v>
      </c>
      <c r="D58" s="36">
        <v>914.28571428571422</v>
      </c>
      <c r="E58" s="36">
        <v>1410.3628117913831</v>
      </c>
      <c r="F58" s="36">
        <v>4000.0000000000005</v>
      </c>
      <c r="G58" s="36">
        <v>2305.3665910808768</v>
      </c>
      <c r="I58" s="36">
        <v>21070.484983543032</v>
      </c>
    </row>
    <row r="59" spans="1:9" x14ac:dyDescent="0.25">
      <c r="A59" s="107">
        <v>44713</v>
      </c>
      <c r="B59" s="63">
        <v>17157.066015066684</v>
      </c>
      <c r="C59" s="36">
        <v>1937.6417233560092</v>
      </c>
      <c r="D59" s="36">
        <v>914.28571428571422</v>
      </c>
      <c r="E59" s="36">
        <v>1410.3628117913831</v>
      </c>
      <c r="F59" s="36">
        <v>4000.0000000000005</v>
      </c>
      <c r="G59" s="36">
        <v>2191.9879062736204</v>
      </c>
      <c r="I59" s="36">
        <v>20561.348300164027</v>
      </c>
    </row>
    <row r="60" spans="1:9" x14ac:dyDescent="0.25">
      <c r="A60" s="107">
        <v>44743</v>
      </c>
      <c r="B60" s="63">
        <v>17038.517262232217</v>
      </c>
      <c r="C60" s="36">
        <v>1937.6417233560092</v>
      </c>
      <c r="D60" s="36">
        <v>914.28571428571422</v>
      </c>
      <c r="E60" s="36">
        <v>1410.3628117913831</v>
      </c>
      <c r="F60" s="36">
        <v>4000.0000000000005</v>
      </c>
      <c r="G60" s="36">
        <v>2305.3665910808768</v>
      </c>
      <c r="I60" s="36">
        <v>21191.367255683181</v>
      </c>
    </row>
    <row r="61" spans="1:9" x14ac:dyDescent="0.25">
      <c r="A61" s="107">
        <v>44774</v>
      </c>
      <c r="B61" s="63">
        <v>17141.957390971882</v>
      </c>
      <c r="C61" s="36">
        <v>1937.6417233560092</v>
      </c>
      <c r="D61" s="36">
        <v>914.28571428571422</v>
      </c>
      <c r="E61" s="36">
        <v>1410.3628117913831</v>
      </c>
      <c r="F61" s="36">
        <v>4000.0000000000005</v>
      </c>
      <c r="G61" s="36">
        <v>2195.6452832028872</v>
      </c>
      <c r="I61" s="36">
        <v>20862.182381874274</v>
      </c>
    </row>
    <row r="62" spans="1:9" x14ac:dyDescent="0.25">
      <c r="A62" s="107">
        <v>44805</v>
      </c>
      <c r="B62" s="63">
        <v>17020.932228218611</v>
      </c>
      <c r="C62" s="36">
        <v>1937.6417233560092</v>
      </c>
      <c r="D62" s="36">
        <v>914.28571428571422</v>
      </c>
      <c r="E62" s="36">
        <v>1410.3628117913831</v>
      </c>
      <c r="F62" s="36">
        <v>4000.0000000000005</v>
      </c>
      <c r="G62" s="36">
        <v>2305.3665910808768</v>
      </c>
      <c r="I62" s="36">
        <v>20481.774016912546</v>
      </c>
    </row>
    <row r="63" spans="1:9" x14ac:dyDescent="0.25">
      <c r="A63" s="107">
        <v>44835</v>
      </c>
      <c r="B63" s="63">
        <v>17124.633127933332</v>
      </c>
      <c r="C63" s="36">
        <v>1937.6417233560092</v>
      </c>
      <c r="D63" s="36">
        <v>914.28571428571422</v>
      </c>
      <c r="E63" s="36">
        <v>1410.3628117913831</v>
      </c>
      <c r="F63" s="36">
        <v>4000.0000000000005</v>
      </c>
      <c r="G63" s="36">
        <v>2195.6452832028872</v>
      </c>
      <c r="I63" s="36">
        <v>20535.749733456134</v>
      </c>
    </row>
    <row r="64" spans="1:9" x14ac:dyDescent="0.25">
      <c r="A64" s="107">
        <v>44866</v>
      </c>
      <c r="B64" s="63">
        <v>17006.918622776433</v>
      </c>
      <c r="C64" s="36">
        <v>1937.6417233560092</v>
      </c>
      <c r="D64" s="36">
        <v>914.28571428571422</v>
      </c>
      <c r="E64" s="36">
        <v>1410.3628117913831</v>
      </c>
      <c r="F64" s="36">
        <v>4000.0000000000005</v>
      </c>
      <c r="G64" s="36">
        <v>2305.3665910808768</v>
      </c>
      <c r="I64" s="36">
        <v>21308.565613038281</v>
      </c>
    </row>
    <row r="65" spans="1:9" x14ac:dyDescent="0.25">
      <c r="A65" s="107">
        <v>44896</v>
      </c>
      <c r="B65" s="63">
        <v>17112.683014554648</v>
      </c>
      <c r="C65" s="36">
        <v>1937.6417233560092</v>
      </c>
      <c r="D65" s="36">
        <v>914.28571428571422</v>
      </c>
      <c r="E65" s="36">
        <v>1410.3628117913831</v>
      </c>
      <c r="F65" s="36">
        <v>4000.0000000000005</v>
      </c>
      <c r="G65" s="36">
        <v>2195.6452832028872</v>
      </c>
      <c r="I65" s="36">
        <v>20915.399876280102</v>
      </c>
    </row>
    <row r="66" spans="1:9" x14ac:dyDescent="0.25">
      <c r="A66" s="107"/>
    </row>
    <row r="67" spans="1:9" x14ac:dyDescent="0.25">
      <c r="A67" s="107"/>
    </row>
    <row r="68" spans="1:9" x14ac:dyDescent="0.25">
      <c r="A68" s="107"/>
    </row>
    <row r="69" spans="1:9" x14ac:dyDescent="0.25">
      <c r="A69" s="107"/>
    </row>
    <row r="70" spans="1:9" x14ac:dyDescent="0.25">
      <c r="A70" s="107"/>
    </row>
    <row r="71" spans="1:9" x14ac:dyDescent="0.25">
      <c r="A71" s="107"/>
    </row>
    <row r="72" spans="1:9" x14ac:dyDescent="0.25">
      <c r="A72" s="107"/>
    </row>
    <row r="73" spans="1:9" x14ac:dyDescent="0.25">
      <c r="A73" s="107"/>
    </row>
    <row r="74" spans="1:9" x14ac:dyDescent="0.25">
      <c r="A74" s="107"/>
    </row>
    <row r="75" spans="1:9" x14ac:dyDescent="0.25">
      <c r="A75" s="107"/>
    </row>
    <row r="76" spans="1:9" x14ac:dyDescent="0.25">
      <c r="A76" s="107"/>
    </row>
    <row r="77" spans="1:9" x14ac:dyDescent="0.25">
      <c r="A77" s="107"/>
    </row>
    <row r="78" spans="1:9" x14ac:dyDescent="0.25">
      <c r="A78" s="107"/>
    </row>
    <row r="79" spans="1:9" x14ac:dyDescent="0.25">
      <c r="A79" s="107"/>
    </row>
    <row r="80" spans="1:9" x14ac:dyDescent="0.25">
      <c r="A80" s="107"/>
    </row>
    <row r="81" spans="1:1" x14ac:dyDescent="0.25">
      <c r="A81" s="107"/>
    </row>
    <row r="82" spans="1:1" x14ac:dyDescent="0.25">
      <c r="A82" s="107"/>
    </row>
    <row r="83" spans="1:1" x14ac:dyDescent="0.25">
      <c r="A83" s="107"/>
    </row>
    <row r="84" spans="1:1" x14ac:dyDescent="0.25">
      <c r="A84" s="107"/>
    </row>
    <row r="85" spans="1:1" x14ac:dyDescent="0.25">
      <c r="A85" s="107"/>
    </row>
    <row r="86" spans="1:1" x14ac:dyDescent="0.25">
      <c r="A86" s="107"/>
    </row>
    <row r="87" spans="1:1" x14ac:dyDescent="0.25">
      <c r="A87" s="107"/>
    </row>
    <row r="88" spans="1:1" x14ac:dyDescent="0.25">
      <c r="A88" s="107"/>
    </row>
    <row r="89" spans="1:1" x14ac:dyDescent="0.25">
      <c r="A89" s="107"/>
    </row>
    <row r="90" spans="1:1" x14ac:dyDescent="0.25">
      <c r="A90" s="107"/>
    </row>
    <row r="91" spans="1:1" x14ac:dyDescent="0.25">
      <c r="A91" s="107"/>
    </row>
    <row r="92" spans="1:1" x14ac:dyDescent="0.25">
      <c r="A92" s="107"/>
    </row>
    <row r="93" spans="1:1" x14ac:dyDescent="0.25">
      <c r="A93" s="107"/>
    </row>
    <row r="94" spans="1:1" x14ac:dyDescent="0.25">
      <c r="A94" s="107"/>
    </row>
    <row r="95" spans="1:1" x14ac:dyDescent="0.25">
      <c r="A95" s="107"/>
    </row>
    <row r="96" spans="1:1" x14ac:dyDescent="0.25">
      <c r="A96" s="107"/>
    </row>
    <row r="97" spans="1:1" x14ac:dyDescent="0.25">
      <c r="A97" s="107"/>
    </row>
    <row r="98" spans="1:1" x14ac:dyDescent="0.25">
      <c r="A98" s="107"/>
    </row>
    <row r="99" spans="1:1" x14ac:dyDescent="0.25">
      <c r="A99" s="107"/>
    </row>
    <row r="100" spans="1:1" x14ac:dyDescent="0.25">
      <c r="A100" s="107"/>
    </row>
    <row r="101" spans="1:1" x14ac:dyDescent="0.25">
      <c r="A101" s="107"/>
    </row>
    <row r="102" spans="1:1" x14ac:dyDescent="0.25">
      <c r="A102" s="107"/>
    </row>
    <row r="103" spans="1:1" x14ac:dyDescent="0.25">
      <c r="A103" s="107"/>
    </row>
    <row r="104" spans="1:1" x14ac:dyDescent="0.25">
      <c r="A104" s="107"/>
    </row>
    <row r="105" spans="1:1" x14ac:dyDescent="0.25">
      <c r="A105" s="107"/>
    </row>
    <row r="106" spans="1:1" x14ac:dyDescent="0.25">
      <c r="A106" s="107"/>
    </row>
    <row r="107" spans="1:1" x14ac:dyDescent="0.25">
      <c r="A107" s="107"/>
    </row>
    <row r="108" spans="1:1" x14ac:dyDescent="0.25">
      <c r="A108" s="107"/>
    </row>
    <row r="109" spans="1:1" x14ac:dyDescent="0.25">
      <c r="A109" s="107"/>
    </row>
    <row r="110" spans="1:1" x14ac:dyDescent="0.25">
      <c r="A110" s="107"/>
    </row>
    <row r="111" spans="1:1" x14ac:dyDescent="0.25">
      <c r="A111" s="107"/>
    </row>
    <row r="112" spans="1:1" x14ac:dyDescent="0.25">
      <c r="A112" s="107"/>
    </row>
    <row r="113" spans="1:1" x14ac:dyDescent="0.25">
      <c r="A113" s="107"/>
    </row>
    <row r="114" spans="1:1" x14ac:dyDescent="0.25">
      <c r="A114" s="107"/>
    </row>
    <row r="115" spans="1:1" x14ac:dyDescent="0.25">
      <c r="A115" s="107"/>
    </row>
    <row r="116" spans="1:1" x14ac:dyDescent="0.25">
      <c r="A116" s="107"/>
    </row>
    <row r="117" spans="1:1" x14ac:dyDescent="0.25">
      <c r="A117" s="107"/>
    </row>
    <row r="118" spans="1:1" x14ac:dyDescent="0.25">
      <c r="A118" s="107"/>
    </row>
    <row r="119" spans="1:1" x14ac:dyDescent="0.25">
      <c r="A119" s="107"/>
    </row>
    <row r="120" spans="1:1" x14ac:dyDescent="0.25">
      <c r="A120" s="107"/>
    </row>
    <row r="121" spans="1:1" x14ac:dyDescent="0.25">
      <c r="A121" s="107"/>
    </row>
    <row r="122" spans="1:1" x14ac:dyDescent="0.25">
      <c r="A122" s="107"/>
    </row>
    <row r="123" spans="1:1" x14ac:dyDescent="0.25">
      <c r="A123" s="107"/>
    </row>
    <row r="124" spans="1:1" x14ac:dyDescent="0.25">
      <c r="A124" s="107"/>
    </row>
    <row r="125" spans="1:1" x14ac:dyDescent="0.25">
      <c r="A125" s="107"/>
    </row>
    <row r="126" spans="1:1" x14ac:dyDescent="0.25">
      <c r="A126" s="107"/>
    </row>
    <row r="127" spans="1:1" x14ac:dyDescent="0.25">
      <c r="A127" s="107"/>
    </row>
    <row r="128" spans="1:1" x14ac:dyDescent="0.25">
      <c r="A128" s="107"/>
    </row>
    <row r="129" spans="1:1" x14ac:dyDescent="0.25">
      <c r="A129" s="107"/>
    </row>
    <row r="130" spans="1:1" x14ac:dyDescent="0.25">
      <c r="A130" s="107"/>
    </row>
    <row r="131" spans="1:1" x14ac:dyDescent="0.25">
      <c r="A131" s="107"/>
    </row>
    <row r="132" spans="1:1" x14ac:dyDescent="0.25">
      <c r="A132" s="107"/>
    </row>
    <row r="133" spans="1:1" x14ac:dyDescent="0.25">
      <c r="A133" s="107"/>
    </row>
    <row r="134" spans="1:1" x14ac:dyDescent="0.25">
      <c r="A134" s="107"/>
    </row>
    <row r="135" spans="1:1" x14ac:dyDescent="0.25">
      <c r="A135" s="107"/>
    </row>
    <row r="136" spans="1:1" x14ac:dyDescent="0.25">
      <c r="A136" s="107"/>
    </row>
    <row r="137" spans="1:1" x14ac:dyDescent="0.25">
      <c r="A137" s="107"/>
    </row>
    <row r="138" spans="1:1" x14ac:dyDescent="0.25">
      <c r="A138" s="107"/>
    </row>
    <row r="139" spans="1:1" x14ac:dyDescent="0.25">
      <c r="A139" s="107"/>
    </row>
    <row r="140" spans="1:1" x14ac:dyDescent="0.25">
      <c r="A140" s="107"/>
    </row>
    <row r="141" spans="1:1" x14ac:dyDescent="0.25">
      <c r="A141" s="107"/>
    </row>
    <row r="142" spans="1:1" x14ac:dyDescent="0.25">
      <c r="A142" s="107"/>
    </row>
    <row r="143" spans="1:1" x14ac:dyDescent="0.25">
      <c r="A143" s="107"/>
    </row>
    <row r="144" spans="1:1" x14ac:dyDescent="0.25">
      <c r="A144" s="107"/>
    </row>
    <row r="145" spans="1:1" x14ac:dyDescent="0.25">
      <c r="A145" s="107"/>
    </row>
    <row r="146" spans="1:1" x14ac:dyDescent="0.25">
      <c r="A146" s="107"/>
    </row>
    <row r="147" spans="1:1" x14ac:dyDescent="0.25">
      <c r="A147" s="107"/>
    </row>
    <row r="148" spans="1:1" x14ac:dyDescent="0.25">
      <c r="A148" s="107"/>
    </row>
    <row r="149" spans="1:1" x14ac:dyDescent="0.25">
      <c r="A149" s="107"/>
    </row>
    <row r="150" spans="1:1" x14ac:dyDescent="0.25">
      <c r="A150" s="107"/>
    </row>
    <row r="151" spans="1:1" x14ac:dyDescent="0.25">
      <c r="A151" s="107"/>
    </row>
    <row r="152" spans="1:1" x14ac:dyDescent="0.25">
      <c r="A152" s="107"/>
    </row>
    <row r="153" spans="1:1" x14ac:dyDescent="0.25">
      <c r="A153" s="107"/>
    </row>
    <row r="154" spans="1:1" x14ac:dyDescent="0.25">
      <c r="A154" s="107"/>
    </row>
    <row r="155" spans="1:1" x14ac:dyDescent="0.25">
      <c r="A155" s="107"/>
    </row>
    <row r="156" spans="1:1" x14ac:dyDescent="0.25">
      <c r="A156" s="107"/>
    </row>
    <row r="157" spans="1:1" x14ac:dyDescent="0.25">
      <c r="A157" s="107"/>
    </row>
    <row r="158" spans="1:1" x14ac:dyDescent="0.25">
      <c r="A158" s="107"/>
    </row>
    <row r="159" spans="1:1" x14ac:dyDescent="0.25">
      <c r="A159" s="107"/>
    </row>
    <row r="160" spans="1:1" x14ac:dyDescent="0.25">
      <c r="A160" s="107"/>
    </row>
    <row r="161" spans="1:1" x14ac:dyDescent="0.25">
      <c r="A161" s="107"/>
    </row>
    <row r="162" spans="1:1" x14ac:dyDescent="0.25">
      <c r="A162" s="107"/>
    </row>
    <row r="163" spans="1:1" x14ac:dyDescent="0.25">
      <c r="A163" s="107"/>
    </row>
    <row r="164" spans="1:1" x14ac:dyDescent="0.25">
      <c r="A164" s="107"/>
    </row>
    <row r="165" spans="1:1" x14ac:dyDescent="0.25">
      <c r="A165" s="107"/>
    </row>
    <row r="166" spans="1:1" x14ac:dyDescent="0.25">
      <c r="A166" s="107"/>
    </row>
    <row r="167" spans="1:1" x14ac:dyDescent="0.25">
      <c r="A167" s="107"/>
    </row>
    <row r="168" spans="1:1" x14ac:dyDescent="0.25">
      <c r="A168" s="107"/>
    </row>
    <row r="169" spans="1:1" x14ac:dyDescent="0.25">
      <c r="A169" s="107"/>
    </row>
    <row r="170" spans="1:1" x14ac:dyDescent="0.25">
      <c r="A170" s="107"/>
    </row>
    <row r="171" spans="1:1" x14ac:dyDescent="0.25">
      <c r="A171" s="107"/>
    </row>
    <row r="172" spans="1:1" x14ac:dyDescent="0.25">
      <c r="A172" s="107"/>
    </row>
    <row r="173" spans="1:1" x14ac:dyDescent="0.25">
      <c r="A173" s="107"/>
    </row>
    <row r="174" spans="1:1" x14ac:dyDescent="0.25">
      <c r="A174" s="107"/>
    </row>
    <row r="175" spans="1:1" x14ac:dyDescent="0.25">
      <c r="A175" s="107"/>
    </row>
    <row r="176" spans="1:1" x14ac:dyDescent="0.25">
      <c r="A176" s="107"/>
    </row>
    <row r="177" spans="1:1" x14ac:dyDescent="0.25">
      <c r="A177" s="107"/>
    </row>
    <row r="178" spans="1:1" x14ac:dyDescent="0.25">
      <c r="A178" s="107"/>
    </row>
    <row r="179" spans="1:1" x14ac:dyDescent="0.25">
      <c r="A179" s="107"/>
    </row>
    <row r="180" spans="1:1" x14ac:dyDescent="0.25">
      <c r="A180" s="107"/>
    </row>
    <row r="181" spans="1:1" x14ac:dyDescent="0.25">
      <c r="A181" s="107"/>
    </row>
    <row r="182" spans="1:1" x14ac:dyDescent="0.25">
      <c r="A182" s="107"/>
    </row>
    <row r="183" spans="1:1" x14ac:dyDescent="0.25">
      <c r="A183" s="107"/>
    </row>
    <row r="184" spans="1:1" x14ac:dyDescent="0.25">
      <c r="A184" s="107"/>
    </row>
    <row r="185" spans="1:1" x14ac:dyDescent="0.25">
      <c r="A185" s="107"/>
    </row>
    <row r="186" spans="1:1" x14ac:dyDescent="0.25">
      <c r="A186" s="107"/>
    </row>
    <row r="187" spans="1:1" x14ac:dyDescent="0.25">
      <c r="A187" s="107"/>
    </row>
    <row r="188" spans="1:1" x14ac:dyDescent="0.25">
      <c r="A188" s="107"/>
    </row>
    <row r="189" spans="1:1" x14ac:dyDescent="0.25">
      <c r="A189" s="107"/>
    </row>
    <row r="190" spans="1:1" x14ac:dyDescent="0.25">
      <c r="A190" s="107"/>
    </row>
    <row r="191" spans="1:1" x14ac:dyDescent="0.25">
      <c r="A191" s="107"/>
    </row>
    <row r="192" spans="1:1" x14ac:dyDescent="0.25">
      <c r="A192" s="107"/>
    </row>
    <row r="193" spans="1:1" x14ac:dyDescent="0.25">
      <c r="A193" s="107"/>
    </row>
    <row r="194" spans="1:1" x14ac:dyDescent="0.25">
      <c r="A194" s="107"/>
    </row>
    <row r="195" spans="1:1" x14ac:dyDescent="0.25">
      <c r="A195" s="107"/>
    </row>
    <row r="196" spans="1:1" x14ac:dyDescent="0.25">
      <c r="A196" s="107"/>
    </row>
    <row r="197" spans="1:1" x14ac:dyDescent="0.25">
      <c r="A197" s="107"/>
    </row>
    <row r="198" spans="1:1" x14ac:dyDescent="0.25">
      <c r="A198" s="107"/>
    </row>
    <row r="199" spans="1:1" x14ac:dyDescent="0.25">
      <c r="A199" s="107"/>
    </row>
    <row r="200" spans="1:1" x14ac:dyDescent="0.25">
      <c r="A200" s="107"/>
    </row>
    <row r="201" spans="1:1" x14ac:dyDescent="0.25">
      <c r="A201" s="107"/>
    </row>
    <row r="202" spans="1:1" x14ac:dyDescent="0.25">
      <c r="A202" s="107"/>
    </row>
    <row r="203" spans="1:1" x14ac:dyDescent="0.25">
      <c r="A203" s="107"/>
    </row>
    <row r="204" spans="1:1" x14ac:dyDescent="0.25">
      <c r="A204" s="107"/>
    </row>
    <row r="205" spans="1:1" x14ac:dyDescent="0.25">
      <c r="A205" s="107"/>
    </row>
    <row r="206" spans="1:1" x14ac:dyDescent="0.25">
      <c r="A206" s="107"/>
    </row>
    <row r="207" spans="1:1" x14ac:dyDescent="0.25">
      <c r="A207" s="107"/>
    </row>
    <row r="208" spans="1:1" x14ac:dyDescent="0.25">
      <c r="A208" s="107"/>
    </row>
    <row r="209" spans="1:1" x14ac:dyDescent="0.25">
      <c r="A209" s="107"/>
    </row>
    <row r="210" spans="1:1" x14ac:dyDescent="0.25">
      <c r="A210" s="107"/>
    </row>
    <row r="211" spans="1:1" x14ac:dyDescent="0.25">
      <c r="A211" s="107"/>
    </row>
    <row r="212" spans="1:1" x14ac:dyDescent="0.25">
      <c r="A212" s="107"/>
    </row>
    <row r="213" spans="1:1" x14ac:dyDescent="0.25">
      <c r="A213" s="107"/>
    </row>
    <row r="214" spans="1:1" x14ac:dyDescent="0.25">
      <c r="A214" s="107"/>
    </row>
    <row r="215" spans="1:1" x14ac:dyDescent="0.25">
      <c r="A215" s="107"/>
    </row>
    <row r="216" spans="1:1" x14ac:dyDescent="0.25">
      <c r="A216" s="107"/>
    </row>
    <row r="217" spans="1:1" x14ac:dyDescent="0.25">
      <c r="A217" s="107"/>
    </row>
    <row r="218" spans="1:1" x14ac:dyDescent="0.25">
      <c r="A218" s="107"/>
    </row>
    <row r="219" spans="1:1" x14ac:dyDescent="0.25">
      <c r="A219" s="107"/>
    </row>
    <row r="220" spans="1:1" x14ac:dyDescent="0.25">
      <c r="A220" s="107"/>
    </row>
    <row r="221" spans="1:1" x14ac:dyDescent="0.25">
      <c r="A221" s="107"/>
    </row>
  </sheetData>
  <mergeCells count="4">
    <mergeCell ref="A1:E1"/>
    <mergeCell ref="F1:I2"/>
    <mergeCell ref="A2:C2"/>
    <mergeCell ref="D2:E2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zoomScale="85" zoomScaleNormal="85" workbookViewId="0">
      <selection activeCell="K23" sqref="K23"/>
    </sheetView>
  </sheetViews>
  <sheetFormatPr baseColWidth="10" defaultRowHeight="15" x14ac:dyDescent="0.25"/>
  <cols>
    <col min="1" max="1" width="11.42578125" style="85"/>
    <col min="2" max="2" width="18.140625" style="85" bestFit="1" customWidth="1"/>
    <col min="3" max="5" width="11.42578125" style="85"/>
    <col min="6" max="6" width="15.140625" style="85" bestFit="1" customWidth="1"/>
    <col min="7" max="7" width="17.42578125" style="85" bestFit="1" customWidth="1"/>
    <col min="8" max="9" width="15.140625" style="85" bestFit="1" customWidth="1"/>
    <col min="10" max="10" width="14.140625" style="85" bestFit="1" customWidth="1"/>
    <col min="11" max="11" width="12.140625" style="85" bestFit="1" customWidth="1"/>
    <col min="12" max="13" width="11.42578125" style="85"/>
    <col min="14" max="14" width="20.85546875" style="85" bestFit="1" customWidth="1"/>
    <col min="15" max="16" width="11.42578125" style="85"/>
    <col min="17" max="17" width="19.140625" style="85" customWidth="1"/>
    <col min="18" max="18" width="12.140625" style="85" bestFit="1" customWidth="1"/>
    <col min="19" max="16384" width="11.42578125" style="85"/>
  </cols>
  <sheetData>
    <row r="1" spans="1:10" ht="20.25" customHeight="1" x14ac:dyDescent="0.25">
      <c r="A1" s="182" t="s">
        <v>200</v>
      </c>
      <c r="B1" s="183"/>
      <c r="C1" s="183"/>
      <c r="D1" s="183"/>
      <c r="E1" s="183"/>
      <c r="F1" s="179" t="s">
        <v>88</v>
      </c>
      <c r="G1" s="179"/>
      <c r="H1" s="179"/>
      <c r="I1" s="179"/>
    </row>
    <row r="2" spans="1:10" ht="14.25" customHeight="1" x14ac:dyDescent="0.25">
      <c r="A2" s="184" t="s">
        <v>47</v>
      </c>
      <c r="B2" s="185"/>
      <c r="C2" s="185"/>
      <c r="D2" s="184" t="s">
        <v>48</v>
      </c>
      <c r="E2" s="185"/>
      <c r="F2" s="179"/>
      <c r="G2" s="179"/>
      <c r="H2" s="179"/>
      <c r="I2" s="179"/>
    </row>
    <row r="5" spans="1:10" s="11" customFormat="1" ht="56.25" customHeight="1" x14ac:dyDescent="0.25">
      <c r="A5" s="9"/>
      <c r="B5" s="2" t="s">
        <v>93</v>
      </c>
      <c r="C5" s="2" t="s">
        <v>188</v>
      </c>
      <c r="D5" s="2" t="s">
        <v>95</v>
      </c>
      <c r="E5" s="2"/>
      <c r="F5" s="2"/>
      <c r="G5" s="121" t="s">
        <v>207</v>
      </c>
      <c r="H5" s="121" t="s">
        <v>208</v>
      </c>
      <c r="I5" s="124" t="s">
        <v>209</v>
      </c>
      <c r="J5" s="122"/>
    </row>
    <row r="6" spans="1:10" x14ac:dyDescent="0.25">
      <c r="A6" s="117">
        <v>43101</v>
      </c>
      <c r="B6" s="36">
        <v>13626.706762367507</v>
      </c>
      <c r="C6" s="36">
        <v>4722.7782453353457</v>
      </c>
      <c r="D6" s="36">
        <v>1331.7631357873038</v>
      </c>
      <c r="E6" s="123"/>
      <c r="F6" s="117">
        <v>43101</v>
      </c>
      <c r="G6" s="63">
        <v>18296.03427692195</v>
      </c>
      <c r="H6" s="36">
        <v>21793.358358554604</v>
      </c>
      <c r="I6" s="63">
        <v>24098.724949635478</v>
      </c>
      <c r="J6" s="74"/>
    </row>
    <row r="7" spans="1:10" x14ac:dyDescent="0.25">
      <c r="A7" s="117">
        <v>43132</v>
      </c>
      <c r="B7" s="36">
        <v>12708.330663127872</v>
      </c>
      <c r="C7" s="36">
        <v>4404.4851508876809</v>
      </c>
      <c r="D7" s="36">
        <v>1331.7631357873038</v>
      </c>
      <c r="E7" s="123"/>
      <c r="F7" s="117">
        <v>43132</v>
      </c>
      <c r="G7" s="63">
        <v>17895.527105259305</v>
      </c>
      <c r="H7" s="36">
        <v>21392.851186891956</v>
      </c>
      <c r="I7" s="63">
        <v>23811.596462780089</v>
      </c>
      <c r="J7" s="74"/>
    </row>
    <row r="8" spans="1:10" x14ac:dyDescent="0.25">
      <c r="A8" s="117">
        <v>43160</v>
      </c>
      <c r="B8" s="36">
        <v>13678.423792428919</v>
      </c>
      <c r="C8" s="36">
        <v>4740.7024634715972</v>
      </c>
      <c r="D8" s="36">
        <v>1331.7631357873038</v>
      </c>
      <c r="E8" s="123"/>
      <c r="F8" s="117">
        <v>43160</v>
      </c>
      <c r="G8" s="63">
        <v>17470.633727788751</v>
      </c>
      <c r="H8" s="36">
        <v>20794.988829829566</v>
      </c>
      <c r="I8" s="63">
        <v>23779.414377826542</v>
      </c>
      <c r="J8" s="74"/>
    </row>
    <row r="9" spans="1:10" x14ac:dyDescent="0.25">
      <c r="A9" s="117">
        <v>43191</v>
      </c>
      <c r="B9" s="36">
        <v>13314.365064188967</v>
      </c>
      <c r="C9" s="36">
        <v>4614.2848656291762</v>
      </c>
      <c r="D9" s="36">
        <v>1343.8425918587582</v>
      </c>
      <c r="E9" s="123"/>
      <c r="F9" s="117">
        <v>43191</v>
      </c>
      <c r="G9" s="63">
        <v>17678.168707482993</v>
      </c>
      <c r="H9" s="36">
        <v>20991.156462585033</v>
      </c>
      <c r="I9" s="63">
        <v>23779.436885865456</v>
      </c>
      <c r="J9" s="74"/>
    </row>
    <row r="10" spans="1:10" x14ac:dyDescent="0.25">
      <c r="A10" s="117">
        <v>43221</v>
      </c>
      <c r="B10" s="36">
        <v>13592.060846588674</v>
      </c>
      <c r="C10" s="36">
        <v>4710.5243362910151</v>
      </c>
      <c r="D10" s="36">
        <v>1343.8425918587582</v>
      </c>
      <c r="E10" s="123"/>
      <c r="F10" s="117">
        <v>43221</v>
      </c>
      <c r="G10" s="63">
        <v>17569.795918367345</v>
      </c>
      <c r="H10" s="36">
        <v>20961.836734693879</v>
      </c>
      <c r="I10" s="63">
        <v>23946.262282690855</v>
      </c>
      <c r="J10" s="74"/>
    </row>
    <row r="11" spans="1:10" x14ac:dyDescent="0.25">
      <c r="A11" s="117">
        <v>43252</v>
      </c>
      <c r="B11" s="36">
        <v>13237.480486687826</v>
      </c>
      <c r="C11" s="36">
        <v>4587.6394085868415</v>
      </c>
      <c r="D11" s="36">
        <v>1343.8425918587582</v>
      </c>
      <c r="E11" s="123"/>
      <c r="F11" s="117">
        <v>43252</v>
      </c>
      <c r="G11" s="63">
        <v>18047.65736961451</v>
      </c>
      <c r="H11" s="36">
        <v>21445.02267573696</v>
      </c>
      <c r="I11" s="63">
        <v>24316.069538926684</v>
      </c>
      <c r="J11" s="74"/>
    </row>
    <row r="12" spans="1:10" x14ac:dyDescent="0.25">
      <c r="A12" s="117">
        <v>43282</v>
      </c>
      <c r="B12" s="36">
        <v>13673.024584623699</v>
      </c>
      <c r="C12" s="36">
        <v>4740.6275171121015</v>
      </c>
      <c r="D12" s="36">
        <v>1356.9555050813274</v>
      </c>
      <c r="E12" s="123"/>
      <c r="F12" s="117">
        <v>43282</v>
      </c>
      <c r="G12" s="63">
        <v>16834.346485260769</v>
      </c>
      <c r="H12" s="36">
        <v>19977.607709750566</v>
      </c>
      <c r="I12" s="63">
        <v>24180.831443688588</v>
      </c>
      <c r="J12" s="74"/>
    </row>
    <row r="13" spans="1:10" x14ac:dyDescent="0.25">
      <c r="A13" s="117">
        <v>43313</v>
      </c>
      <c r="B13" s="36">
        <v>13443.746127826862</v>
      </c>
      <c r="C13" s="36">
        <v>4661.1334918768653</v>
      </c>
      <c r="D13" s="36">
        <v>1356.9555050813274</v>
      </c>
      <c r="E13" s="123"/>
      <c r="F13" s="117">
        <v>43313</v>
      </c>
      <c r="G13" s="63">
        <v>17124.071871227181</v>
      </c>
      <c r="H13" s="36">
        <v>20329.100442655756</v>
      </c>
      <c r="I13" s="63">
        <v>24422.602868715785</v>
      </c>
      <c r="J13" s="74"/>
    </row>
    <row r="14" spans="1:10" x14ac:dyDescent="0.25">
      <c r="A14" s="117">
        <v>43344</v>
      </c>
      <c r="B14" s="36">
        <v>13178.79032392907</v>
      </c>
      <c r="C14" s="36">
        <v>4569.2696349077969</v>
      </c>
      <c r="D14" s="36">
        <v>1356.9555050813274</v>
      </c>
      <c r="E14" s="123"/>
      <c r="F14" s="117">
        <v>43344</v>
      </c>
      <c r="G14" s="63">
        <v>16802.738922605273</v>
      </c>
      <c r="H14" s="36">
        <v>19976.565453217518</v>
      </c>
      <c r="I14" s="63">
        <v>24066.410502348281</v>
      </c>
      <c r="J14" s="74"/>
    </row>
    <row r="15" spans="1:10" x14ac:dyDescent="0.25">
      <c r="A15" s="117">
        <v>43374</v>
      </c>
      <c r="B15" s="36">
        <v>13214.010626775012</v>
      </c>
      <c r="C15" s="36">
        <v>4584.5858544365256</v>
      </c>
      <c r="D15" s="36">
        <v>1369.2176949261795</v>
      </c>
      <c r="E15" s="123"/>
      <c r="F15" s="117">
        <v>43374</v>
      </c>
      <c r="G15" s="63">
        <v>16638.591949263708</v>
      </c>
      <c r="H15" s="36">
        <v>19747.840928855545</v>
      </c>
      <c r="I15" s="63">
        <v>23954.72203972283</v>
      </c>
      <c r="J15" s="74"/>
    </row>
    <row r="16" spans="1:10" x14ac:dyDescent="0.25">
      <c r="A16" s="117">
        <v>43405</v>
      </c>
      <c r="B16" s="36">
        <v>13752.37299212031</v>
      </c>
      <c r="C16" s="36">
        <v>4771.3700605670929</v>
      </c>
      <c r="D16" s="36">
        <v>1369.2176949261795</v>
      </c>
      <c r="F16" s="117">
        <v>43405</v>
      </c>
      <c r="G16" s="63">
        <v>16966.605359795081</v>
      </c>
      <c r="H16" s="36">
        <v>20114.256380203242</v>
      </c>
      <c r="I16" s="63">
        <v>24204.101429334005</v>
      </c>
      <c r="J16" s="74"/>
    </row>
    <row r="17" spans="1:10" x14ac:dyDescent="0.25">
      <c r="A17" s="117">
        <v>43435</v>
      </c>
      <c r="B17" s="36">
        <v>13478.484163479385</v>
      </c>
      <c r="C17" s="36">
        <v>4676.3446451242544</v>
      </c>
      <c r="D17" s="36">
        <v>1369.2176949261795</v>
      </c>
      <c r="F17" s="117">
        <v>43435</v>
      </c>
      <c r="G17" s="63">
        <v>16868.863473025398</v>
      </c>
      <c r="H17" s="36">
        <v>20030.220615882543</v>
      </c>
      <c r="I17" s="63">
        <v>24237.101726749828</v>
      </c>
      <c r="J17" s="74"/>
    </row>
    <row r="18" spans="1:10" x14ac:dyDescent="0.25">
      <c r="A18" s="117">
        <v>43466</v>
      </c>
      <c r="B18" s="36">
        <v>13830.75485658017</v>
      </c>
      <c r="C18" s="36">
        <v>4796.5120216098494</v>
      </c>
      <c r="D18" s="36">
        <v>1382.6704336378966</v>
      </c>
      <c r="F18" s="117">
        <v>43466</v>
      </c>
      <c r="G18" s="63">
        <v>16717.521768707476</v>
      </c>
      <c r="H18" s="36">
        <v>19850.850340136054</v>
      </c>
      <c r="I18" s="63">
        <v>24167.452758881333</v>
      </c>
      <c r="J18" s="74"/>
    </row>
    <row r="19" spans="1:10" x14ac:dyDescent="0.25">
      <c r="A19" s="117">
        <v>43497</v>
      </c>
      <c r="B19" s="36">
        <v>12898.626873184798</v>
      </c>
      <c r="C19" s="36">
        <v>4473.2496166003548</v>
      </c>
      <c r="D19" s="36">
        <v>1382.6704336378966</v>
      </c>
      <c r="F19" s="117">
        <v>43497</v>
      </c>
      <c r="G19" s="63">
        <v>17125.314321137026</v>
      </c>
      <c r="H19" s="36">
        <v>20321.926566034985</v>
      </c>
      <c r="I19" s="63">
        <v>24517.05182248677</v>
      </c>
      <c r="J19" s="74"/>
    </row>
    <row r="20" spans="1:10" x14ac:dyDescent="0.25">
      <c r="A20" s="117">
        <v>43525</v>
      </c>
      <c r="B20" s="36">
        <v>13883.246304232451</v>
      </c>
      <c r="C20" s="36">
        <v>4814.7160793280791</v>
      </c>
      <c r="D20" s="36">
        <v>1382.6704336378966</v>
      </c>
      <c r="F20" s="117">
        <v>43525</v>
      </c>
      <c r="G20" s="63">
        <v>18157.75775303855</v>
      </c>
      <c r="H20" s="36">
        <v>21604.541426507938</v>
      </c>
      <c r="I20" s="63">
        <v>25921.143845253213</v>
      </c>
      <c r="J20" s="74"/>
    </row>
    <row r="21" spans="1:10" x14ac:dyDescent="0.25">
      <c r="A21" s="117">
        <v>43556</v>
      </c>
      <c r="B21" s="36">
        <v>13526.121613853196</v>
      </c>
      <c r="C21" s="36">
        <v>4691.8093797368729</v>
      </c>
      <c r="D21" s="36">
        <v>1395.2040253019645</v>
      </c>
      <c r="F21" s="117">
        <v>43556</v>
      </c>
      <c r="G21" s="63">
        <v>16357.538122322916</v>
      </c>
      <c r="H21" s="36">
        <v>19291.517714159654</v>
      </c>
      <c r="I21" s="63">
        <v>23494.741448097669</v>
      </c>
      <c r="J21" s="74"/>
    </row>
    <row r="22" spans="1:10" x14ac:dyDescent="0.25">
      <c r="A22" s="117">
        <v>43586</v>
      </c>
      <c r="B22" s="36">
        <v>13808.233971917893</v>
      </c>
      <c r="C22" s="36">
        <v>4789.6657679532855</v>
      </c>
      <c r="D22" s="36">
        <v>1395.2040253019645</v>
      </c>
      <c r="E22" s="29"/>
      <c r="F22" s="117">
        <v>43586</v>
      </c>
      <c r="G22" s="63">
        <v>17148.172644273029</v>
      </c>
      <c r="H22" s="36">
        <v>20267.448154477115</v>
      </c>
      <c r="I22" s="63">
        <v>24584.05057322239</v>
      </c>
      <c r="J22" s="74"/>
    </row>
    <row r="23" spans="1:10" x14ac:dyDescent="0.25">
      <c r="A23" s="117">
        <v>43617</v>
      </c>
      <c r="B23" s="36">
        <v>13448.014235807264</v>
      </c>
      <c r="C23" s="36">
        <v>4664.7162528669187</v>
      </c>
      <c r="D23" s="36">
        <v>1395.2040253019645</v>
      </c>
      <c r="E23" s="29"/>
      <c r="F23" s="117">
        <v>43617</v>
      </c>
      <c r="G23" s="63">
        <v>17184.021019352393</v>
      </c>
      <c r="H23" s="36">
        <v>20281.057754046276</v>
      </c>
      <c r="I23" s="63">
        <v>24484.281487984295</v>
      </c>
      <c r="J23" s="74"/>
    </row>
    <row r="24" spans="1:10" x14ac:dyDescent="0.25">
      <c r="A24" s="117">
        <v>43647</v>
      </c>
      <c r="B24" s="36">
        <v>13895.005523896929</v>
      </c>
      <c r="C24" s="36">
        <v>4822.9082607308992</v>
      </c>
      <c r="D24" s="36">
        <v>1408.3008850479046</v>
      </c>
      <c r="E24" s="29"/>
      <c r="F24" s="117">
        <v>43647</v>
      </c>
      <c r="G24" s="63">
        <v>17081.28666098505</v>
      </c>
      <c r="H24" s="36">
        <v>20169.007069148312</v>
      </c>
      <c r="I24" s="63">
        <v>24485.609487893587</v>
      </c>
      <c r="J24" s="74"/>
    </row>
    <row r="25" spans="1:10" x14ac:dyDescent="0.25">
      <c r="A25" s="117">
        <v>43678</v>
      </c>
      <c r="B25" s="36">
        <v>13662.00474166435</v>
      </c>
      <c r="C25" s="36">
        <v>4742.0344967404044</v>
      </c>
      <c r="D25" s="36">
        <v>1408.3008850479046</v>
      </c>
      <c r="E25" s="29"/>
      <c r="F25" s="117">
        <v>43678</v>
      </c>
      <c r="G25" s="63">
        <v>16128.335686799543</v>
      </c>
      <c r="H25" s="36">
        <v>18990.770380677095</v>
      </c>
      <c r="I25" s="63">
        <v>23197.65149154438</v>
      </c>
      <c r="J25" s="74"/>
    </row>
    <row r="26" spans="1:10" x14ac:dyDescent="0.25">
      <c r="A26" s="117">
        <v>43709</v>
      </c>
      <c r="B26" s="36">
        <v>13392.747392204996</v>
      </c>
      <c r="C26" s="36">
        <v>4648.5762039216888</v>
      </c>
      <c r="D26" s="36">
        <v>1408.3008850479046</v>
      </c>
      <c r="E26" s="29"/>
      <c r="F26" s="117">
        <v>43709</v>
      </c>
      <c r="G26" s="63">
        <v>15924.248956245819</v>
      </c>
      <c r="H26" s="36">
        <v>18769.393854205002</v>
      </c>
      <c r="I26" s="63">
        <v>23085.99627295028</v>
      </c>
      <c r="J26" s="74"/>
    </row>
    <row r="27" spans="1:10" x14ac:dyDescent="0.25">
      <c r="A27" s="117">
        <v>43739</v>
      </c>
      <c r="B27" s="36">
        <v>13434.255552988448</v>
      </c>
      <c r="C27" s="36">
        <v>4666.9211325026545</v>
      </c>
      <c r="D27" s="36">
        <v>1420.7282511662988</v>
      </c>
      <c r="E27" s="29"/>
      <c r="F27" s="117">
        <v>43739</v>
      </c>
      <c r="G27" s="63">
        <v>16819.323943375512</v>
      </c>
      <c r="H27" s="36">
        <v>19839.362718885714</v>
      </c>
      <c r="I27" s="63">
        <v>24046.243829752999</v>
      </c>
      <c r="J27" s="74"/>
    </row>
    <row r="28" spans="1:10" x14ac:dyDescent="0.25">
      <c r="A28" s="117">
        <v>43770</v>
      </c>
      <c r="B28" s="36">
        <v>13981.591089521553</v>
      </c>
      <c r="C28" s="36">
        <v>4857.0598247391454</v>
      </c>
      <c r="D28" s="36">
        <v>1420.7282511662988</v>
      </c>
      <c r="E28" s="29"/>
      <c r="F28" s="117">
        <v>43770</v>
      </c>
      <c r="G28" s="63">
        <v>16282.506331053075</v>
      </c>
      <c r="H28" s="36">
        <v>19215.865514726545</v>
      </c>
      <c r="I28" s="63">
        <v>23532.467933471817</v>
      </c>
      <c r="J28" s="74"/>
    </row>
    <row r="29" spans="1:10" x14ac:dyDescent="0.25">
      <c r="A29" s="117">
        <v>43800</v>
      </c>
      <c r="B29" s="36">
        <v>13703.137210453586</v>
      </c>
      <c r="C29" s="36">
        <v>4760.3278333367216</v>
      </c>
      <c r="D29" s="36">
        <v>1420.7282511662988</v>
      </c>
      <c r="E29" s="29"/>
      <c r="F29" s="117">
        <v>43800</v>
      </c>
      <c r="G29" s="63">
        <v>17048.388398749659</v>
      </c>
      <c r="H29" s="36">
        <v>20122.25370487211</v>
      </c>
      <c r="I29" s="63">
        <v>24329.134815739395</v>
      </c>
      <c r="J29" s="74"/>
    </row>
    <row r="30" spans="1:10" x14ac:dyDescent="0.25">
      <c r="A30" s="117">
        <v>43831</v>
      </c>
      <c r="B30" s="36">
        <v>14065.395236833985</v>
      </c>
      <c r="C30" s="36">
        <v>4885.2647219688033</v>
      </c>
      <c r="D30" s="36">
        <v>1432.6035833086883</v>
      </c>
      <c r="E30" s="29"/>
      <c r="F30" s="117">
        <v>43831</v>
      </c>
      <c r="G30" s="63">
        <v>16906.702380803639</v>
      </c>
      <c r="H30" s="36">
        <v>19946.600339987315</v>
      </c>
      <c r="I30" s="63">
        <v>28206.059901589731</v>
      </c>
      <c r="J30" s="74"/>
    </row>
    <row r="31" spans="1:10" x14ac:dyDescent="0.25">
      <c r="A31" s="117">
        <v>43862</v>
      </c>
      <c r="B31" s="36">
        <v>13117.453592742784</v>
      </c>
      <c r="C31" s="36">
        <v>4556.0208013830188</v>
      </c>
      <c r="D31" s="36">
        <v>1432.6035833086883</v>
      </c>
      <c r="E31" s="29"/>
      <c r="F31" s="117">
        <v>43862</v>
      </c>
      <c r="G31" s="63">
        <v>16851.398928538416</v>
      </c>
      <c r="H31" s="36">
        <v>19849.174438742495</v>
      </c>
      <c r="I31" s="63">
        <v>27991.345705716722</v>
      </c>
      <c r="J31" s="74"/>
    </row>
    <row r="32" spans="1:10" x14ac:dyDescent="0.25">
      <c r="A32" s="117">
        <v>43891</v>
      </c>
      <c r="B32" s="36">
        <v>14118.77720805963</v>
      </c>
      <c r="C32" s="36">
        <v>4903.8056201395748</v>
      </c>
      <c r="D32" s="36">
        <v>1432.6035833086883</v>
      </c>
      <c r="E32" s="29"/>
      <c r="F32" s="117">
        <v>43891</v>
      </c>
      <c r="G32" s="63">
        <v>14448.142960758292</v>
      </c>
      <c r="H32" s="36">
        <v>17353.959287288904</v>
      </c>
      <c r="I32" s="63">
        <v>27551.060572247326</v>
      </c>
      <c r="J32" s="74"/>
    </row>
    <row r="33" spans="1:10" x14ac:dyDescent="0.25">
      <c r="A33" s="117">
        <v>43922</v>
      </c>
      <c r="B33" s="36">
        <v>13758.405025338987</v>
      </c>
      <c r="C33" s="36">
        <v>4780.6226756764036</v>
      </c>
      <c r="D33" s="36">
        <v>1442.1916993529062</v>
      </c>
      <c r="F33" s="117">
        <v>43922</v>
      </c>
      <c r="G33" s="63">
        <v>14857.117547906892</v>
      </c>
      <c r="H33" s="36">
        <v>17816.71142545791</v>
      </c>
      <c r="I33" s="63">
        <v>27892.33554812285</v>
      </c>
      <c r="J33" s="74"/>
    </row>
    <row r="34" spans="1:10" x14ac:dyDescent="0.25">
      <c r="A34" s="117">
        <v>43952</v>
      </c>
      <c r="B34" s="36">
        <v>14045.362084850583</v>
      </c>
      <c r="C34" s="36">
        <v>4880.3314299338945</v>
      </c>
      <c r="D34" s="36">
        <v>1442.1916993529062</v>
      </c>
      <c r="F34" s="117">
        <v>43952</v>
      </c>
      <c r="G34" s="63">
        <v>14842.751619717705</v>
      </c>
      <c r="H34" s="36">
        <v>17837.214885023826</v>
      </c>
      <c r="I34" s="63">
        <v>28034.316169982259</v>
      </c>
      <c r="J34" s="74"/>
    </row>
    <row r="35" spans="1:10" x14ac:dyDescent="0.25">
      <c r="A35" s="117">
        <v>43983</v>
      </c>
      <c r="B35" s="36">
        <v>13678.956313187637</v>
      </c>
      <c r="C35" s="36">
        <v>4753.0166912498271</v>
      </c>
      <c r="D35" s="36">
        <v>1442.1916993529062</v>
      </c>
      <c r="F35" s="117">
        <v>43983</v>
      </c>
      <c r="G35" s="63">
        <v>14890.58502518256</v>
      </c>
      <c r="H35" s="36">
        <v>17862.042168039701</v>
      </c>
      <c r="I35" s="63">
        <v>27945.764768190871</v>
      </c>
      <c r="J35" s="74"/>
    </row>
    <row r="36" spans="1:10" x14ac:dyDescent="0.25">
      <c r="A36" s="117">
        <v>44013</v>
      </c>
      <c r="B36" s="36">
        <v>14132.219210257115</v>
      </c>
      <c r="C36" s="36">
        <v>4914.6991601161317</v>
      </c>
      <c r="D36" s="36">
        <v>1455.681839543985</v>
      </c>
      <c r="F36" s="117">
        <v>44013</v>
      </c>
      <c r="G36" s="63">
        <v>14715.677939763058</v>
      </c>
      <c r="H36" s="36">
        <v>17681.12896017122</v>
      </c>
      <c r="I36" s="63">
        <v>27878.230245129649</v>
      </c>
      <c r="J36" s="74"/>
    </row>
    <row r="37" spans="1:10" x14ac:dyDescent="0.25">
      <c r="A37" s="117">
        <v>44044</v>
      </c>
      <c r="B37" s="36">
        <v>13895.240669657825</v>
      </c>
      <c r="C37" s="36">
        <v>4832.2861846930246</v>
      </c>
      <c r="D37" s="36">
        <v>1455.681839543985</v>
      </c>
      <c r="F37" s="117">
        <v>44044</v>
      </c>
      <c r="G37" s="63">
        <v>14772.536339672353</v>
      </c>
      <c r="H37" s="36">
        <v>17739.438380488682</v>
      </c>
      <c r="I37" s="63">
        <v>27823.160980639852</v>
      </c>
      <c r="J37" s="74"/>
    </row>
    <row r="38" spans="1:10" x14ac:dyDescent="0.25">
      <c r="A38" s="117">
        <v>44075</v>
      </c>
      <c r="B38" s="36">
        <v>13621.386594537946</v>
      </c>
      <c r="C38" s="36">
        <v>4737.049168272476</v>
      </c>
      <c r="D38" s="36">
        <v>1455.681839543985</v>
      </c>
      <c r="F38" s="117">
        <v>44075</v>
      </c>
      <c r="G38" s="63">
        <v>14498.0200433685</v>
      </c>
      <c r="H38" s="36">
        <v>17444.632288266461</v>
      </c>
      <c r="I38" s="63">
        <v>27641.733573224887</v>
      </c>
      <c r="J38" s="74"/>
    </row>
    <row r="39" spans="1:10" x14ac:dyDescent="0.25">
      <c r="A39" s="117">
        <v>44105</v>
      </c>
      <c r="B39" s="36">
        <v>13660.122118867768</v>
      </c>
      <c r="C39" s="36">
        <v>4755.2817143178299</v>
      </c>
      <c r="D39" s="36">
        <v>1469.487343009999</v>
      </c>
      <c r="F39" s="117">
        <v>44105</v>
      </c>
      <c r="G39" s="63">
        <v>14562.809958094564</v>
      </c>
      <c r="H39" s="36">
        <v>17484.975264217013</v>
      </c>
      <c r="I39" s="63">
        <v>27572.35524129745</v>
      </c>
      <c r="J39" s="74"/>
    </row>
    <row r="40" spans="1:10" x14ac:dyDescent="0.25">
      <c r="A40" s="117">
        <v>44136</v>
      </c>
      <c r="B40" s="36">
        <v>14216.659862217086</v>
      </c>
      <c r="C40" s="36">
        <v>4949.0203742834901</v>
      </c>
      <c r="D40" s="36">
        <v>1469.487343009999</v>
      </c>
      <c r="F40" s="117">
        <v>44136</v>
      </c>
      <c r="G40" s="63">
        <v>14998.62527273358</v>
      </c>
      <c r="H40" s="36">
        <v>18047.882415590724</v>
      </c>
      <c r="I40" s="63">
        <v>28244.983700549146</v>
      </c>
      <c r="J40" s="74"/>
    </row>
    <row r="41" spans="1:10" x14ac:dyDescent="0.25">
      <c r="A41" s="117">
        <v>44166</v>
      </c>
      <c r="B41" s="36">
        <v>13933.524412132936</v>
      </c>
      <c r="C41" s="36">
        <v>4850.456919524866</v>
      </c>
      <c r="D41" s="36">
        <v>1469.487343009999</v>
      </c>
      <c r="F41" s="117">
        <v>44166</v>
      </c>
      <c r="G41" s="63">
        <v>14978.638497867803</v>
      </c>
      <c r="H41" s="36">
        <v>18005.689518275969</v>
      </c>
      <c r="I41" s="63">
        <v>28093.069495356405</v>
      </c>
      <c r="J41" s="74"/>
    </row>
    <row r="42" spans="1:10" x14ac:dyDescent="0.25">
      <c r="A42" s="117">
        <v>44197</v>
      </c>
      <c r="B42" s="36">
        <v>14294.908733655462</v>
      </c>
      <c r="C42" s="36">
        <v>4976.6350257859858</v>
      </c>
      <c r="D42" s="36">
        <v>1484.7584226778974</v>
      </c>
      <c r="F42" s="117">
        <v>44197</v>
      </c>
      <c r="G42" s="63">
        <v>13829.250546044239</v>
      </c>
      <c r="H42" s="36">
        <v>16675.915852166683</v>
      </c>
      <c r="I42" s="63">
        <v>27186.429835537809</v>
      </c>
      <c r="J42" s="74"/>
    </row>
    <row r="43" spans="1:10" x14ac:dyDescent="0.25">
      <c r="A43" s="117">
        <v>44228</v>
      </c>
      <c r="B43" s="36">
        <v>13331.498956756426</v>
      </c>
      <c r="C43" s="36">
        <v>4641.2331754326287</v>
      </c>
      <c r="D43" s="36">
        <v>1484.7584226778974</v>
      </c>
      <c r="F43" s="117">
        <v>44228</v>
      </c>
      <c r="G43" s="63">
        <v>13973.529068881946</v>
      </c>
      <c r="H43" s="36">
        <v>16825.284170922761</v>
      </c>
      <c r="I43" s="63">
        <v>27214.320992000401</v>
      </c>
      <c r="J43" s="74"/>
    </row>
    <row r="44" spans="1:10" x14ac:dyDescent="0.25">
      <c r="A44" s="117">
        <v>44256</v>
      </c>
      <c r="B44" s="36">
        <v>14349.161770548084</v>
      </c>
      <c r="C44" s="36">
        <v>4995.522698920925</v>
      </c>
      <c r="D44" s="36">
        <v>1484.7584226778974</v>
      </c>
      <c r="F44" s="117">
        <v>44256</v>
      </c>
      <c r="G44" s="63">
        <v>13827.237847631539</v>
      </c>
      <c r="H44" s="36">
        <v>16673.62560273358</v>
      </c>
      <c r="I44" s="63">
        <v>27184.139586104706</v>
      </c>
      <c r="J44" s="74"/>
    </row>
    <row r="45" spans="1:10" x14ac:dyDescent="0.25">
      <c r="A45" s="117">
        <v>44287</v>
      </c>
      <c r="B45" s="36">
        <v>13973.35495122987</v>
      </c>
      <c r="C45" s="36">
        <v>4867.9336637941051</v>
      </c>
      <c r="D45" s="36">
        <v>1499.9202865547786</v>
      </c>
      <c r="F45" s="117">
        <v>44287</v>
      </c>
      <c r="G45" s="63">
        <v>13977.419909038683</v>
      </c>
      <c r="H45" s="36">
        <v>16820.601541691743</v>
      </c>
      <c r="I45" s="63">
        <v>27217.736840255613</v>
      </c>
      <c r="J45" s="74"/>
    </row>
    <row r="46" spans="1:10" x14ac:dyDescent="0.25">
      <c r="A46" s="117">
        <v>44317</v>
      </c>
      <c r="B46" s="36">
        <v>14264.795190191575</v>
      </c>
      <c r="C46" s="36">
        <v>4969.4634506761749</v>
      </c>
      <c r="D46" s="36">
        <v>1499.9202865547786</v>
      </c>
      <c r="F46" s="117">
        <v>44317</v>
      </c>
      <c r="G46" s="63">
        <v>14211.853015614648</v>
      </c>
      <c r="H46" s="36">
        <v>17131.463219696278</v>
      </c>
      <c r="I46" s="63">
        <v>27641.977203067407</v>
      </c>
      <c r="J46" s="74"/>
    </row>
    <row r="47" spans="1:10" x14ac:dyDescent="0.25">
      <c r="A47" s="117">
        <v>44348</v>
      </c>
      <c r="B47" s="36">
        <v>13892.66499819648</v>
      </c>
      <c r="C47" s="36">
        <v>4839.823496975032</v>
      </c>
      <c r="D47" s="36">
        <v>1499.9202865547786</v>
      </c>
      <c r="F47" s="117">
        <v>44348</v>
      </c>
      <c r="G47" s="63">
        <v>13970.121269582898</v>
      </c>
      <c r="H47" s="36">
        <v>16811.860045093104</v>
      </c>
      <c r="I47" s="63">
        <v>27208.995343656974</v>
      </c>
      <c r="J47" s="74"/>
    </row>
    <row r="48" spans="1:10" x14ac:dyDescent="0.25">
      <c r="A48" s="117">
        <v>44378</v>
      </c>
      <c r="B48" s="36">
        <v>14345.449051013424</v>
      </c>
      <c r="C48" s="36">
        <v>5002.9127357375664</v>
      </c>
      <c r="D48" s="36">
        <v>1515.0819701824951</v>
      </c>
      <c r="F48" s="117">
        <v>44378</v>
      </c>
      <c r="G48" s="63">
        <v>14090.758457791515</v>
      </c>
      <c r="H48" s="36">
        <v>16983.946212893556</v>
      </c>
      <c r="I48" s="63">
        <v>27494.460196264685</v>
      </c>
      <c r="J48" s="74"/>
    </row>
    <row r="49" spans="1:10" x14ac:dyDescent="0.25">
      <c r="A49" s="117">
        <v>44409</v>
      </c>
      <c r="B49" s="36">
        <v>14104.894929274127</v>
      </c>
      <c r="C49" s="36">
        <v>4919.0205358486628</v>
      </c>
      <c r="D49" s="36">
        <v>1515.0819701824951</v>
      </c>
      <c r="F49" s="117">
        <v>44409</v>
      </c>
      <c r="G49" s="63">
        <v>14547.084981089007</v>
      </c>
      <c r="H49" s="36">
        <v>17516.433960680843</v>
      </c>
      <c r="I49" s="63">
        <v>27917.226636173982</v>
      </c>
      <c r="J49" s="74"/>
    </row>
    <row r="50" spans="1:10" x14ac:dyDescent="0.25">
      <c r="A50" s="117">
        <v>44440</v>
      </c>
      <c r="B50" s="36">
        <v>13826.90888733718</v>
      </c>
      <c r="C50" s="36">
        <v>4822.0741171887767</v>
      </c>
      <c r="D50" s="36">
        <v>1515.0819701824951</v>
      </c>
      <c r="F50" s="117">
        <v>44440</v>
      </c>
      <c r="G50" s="63">
        <v>14705.410838743896</v>
      </c>
      <c r="H50" s="36">
        <v>17733.67410405002</v>
      </c>
      <c r="I50" s="63">
        <v>28244.188087421146</v>
      </c>
      <c r="J50" s="74"/>
    </row>
    <row r="51" spans="1:10" x14ac:dyDescent="0.25">
      <c r="A51" s="117">
        <v>44470</v>
      </c>
      <c r="B51" s="36">
        <v>13859.402956320067</v>
      </c>
      <c r="C51" s="36">
        <v>4839.3749796450966</v>
      </c>
      <c r="D51" s="36">
        <v>1528.8390692592577</v>
      </c>
      <c r="F51" s="117">
        <v>44470</v>
      </c>
      <c r="G51" s="63">
        <v>14732.315820091273</v>
      </c>
      <c r="H51" s="36">
        <v>17742.477044581072</v>
      </c>
      <c r="I51" s="63">
        <v>28143.269720074208</v>
      </c>
      <c r="J51" s="74"/>
    </row>
    <row r="52" spans="1:10" x14ac:dyDescent="0.25">
      <c r="A52" s="117">
        <v>44501</v>
      </c>
      <c r="B52" s="36">
        <v>14424.059756483326</v>
      </c>
      <c r="C52" s="36">
        <v>5036.539749253765</v>
      </c>
      <c r="D52" s="36">
        <v>1528.8390692592577</v>
      </c>
      <c r="F52" s="117">
        <v>44501</v>
      </c>
      <c r="G52" s="63">
        <v>14529.369568902626</v>
      </c>
      <c r="H52" s="36">
        <v>17519.138956657727</v>
      </c>
      <c r="I52" s="63">
        <v>28029.652940028856</v>
      </c>
      <c r="J52" s="74"/>
    </row>
    <row r="53" spans="1:10" x14ac:dyDescent="0.25">
      <c r="A53" s="117">
        <v>44531</v>
      </c>
      <c r="B53" s="36">
        <v>14136.793781861094</v>
      </c>
      <c r="C53" s="36">
        <v>4936.2332804634725</v>
      </c>
      <c r="D53" s="36">
        <v>1528.8390692592577</v>
      </c>
      <c r="F53" s="117">
        <v>44531</v>
      </c>
      <c r="G53" s="63">
        <v>14277.232826893995</v>
      </c>
      <c r="H53" s="36">
        <v>17187.64711260828</v>
      </c>
      <c r="I53" s="63">
        <v>27588.439788101419</v>
      </c>
      <c r="J53" s="74"/>
    </row>
    <row r="54" spans="1:10" x14ac:dyDescent="0.25">
      <c r="A54" s="117">
        <v>44562</v>
      </c>
      <c r="B54" s="36">
        <v>14497.243759872048</v>
      </c>
      <c r="C54" s="36">
        <v>5064.009276260048</v>
      </c>
      <c r="D54" s="36">
        <v>1541.7309084509836</v>
      </c>
      <c r="F54" s="117">
        <v>44562</v>
      </c>
      <c r="G54" s="63">
        <v>14295.442811533012</v>
      </c>
      <c r="H54" s="36">
        <v>17234.014240104443</v>
      </c>
      <c r="I54" s="63">
        <v>27744.528223475569</v>
      </c>
      <c r="J54" s="74"/>
    </row>
    <row r="55" spans="1:10" x14ac:dyDescent="0.25">
      <c r="A55" s="117">
        <v>44593</v>
      </c>
      <c r="B55" s="36">
        <v>13520.197551562489</v>
      </c>
      <c r="C55" s="36">
        <v>4722.7188113849516</v>
      </c>
      <c r="D55" s="36">
        <v>1541.7309084509836</v>
      </c>
      <c r="F55" s="117">
        <v>44593</v>
      </c>
      <c r="G55" s="63">
        <v>14700.021107613353</v>
      </c>
      <c r="H55" s="36">
        <v>17700.808862715392</v>
      </c>
      <c r="I55" s="63">
        <v>28089.845683793032</v>
      </c>
      <c r="J55" s="74"/>
    </row>
    <row r="56" spans="1:10" x14ac:dyDescent="0.25">
      <c r="A56" s="117">
        <v>44621</v>
      </c>
      <c r="B56" s="36">
        <v>14552.264712800128</v>
      </c>
      <c r="C56" s="36">
        <v>5083.2285582581671</v>
      </c>
      <c r="D56" s="36">
        <v>1541.7309084509836</v>
      </c>
      <c r="F56" s="117">
        <v>44621</v>
      </c>
      <c r="G56" s="63">
        <v>16415.835328539815</v>
      </c>
      <c r="H56" s="36">
        <v>19820.000634662265</v>
      </c>
      <c r="I56" s="63">
        <v>30330.514618033394</v>
      </c>
      <c r="J56" s="74"/>
    </row>
    <row r="57" spans="1:10" x14ac:dyDescent="0.25">
      <c r="A57" s="117">
        <v>44652</v>
      </c>
      <c r="B57" s="36">
        <v>14165.296888512517</v>
      </c>
      <c r="C57" s="36">
        <v>4952.6025686769062</v>
      </c>
      <c r="D57" s="36">
        <v>1553.8462682659342</v>
      </c>
      <c r="F57" s="117">
        <v>44652</v>
      </c>
      <c r="G57" s="63">
        <v>14527.308418694798</v>
      </c>
      <c r="H57" s="36">
        <v>17526.204337062147</v>
      </c>
      <c r="I57" s="63">
        <v>27923.33963562602</v>
      </c>
      <c r="J57" s="74"/>
    </row>
    <row r="58" spans="1:10" x14ac:dyDescent="0.25">
      <c r="A58" s="117">
        <v>44682</v>
      </c>
      <c r="B58" s="36">
        <v>14460.740432640638</v>
      </c>
      <c r="C58" s="36">
        <v>5055.89828263646</v>
      </c>
      <c r="D58" s="36">
        <v>1553.8462682659342</v>
      </c>
      <c r="F58" s="117">
        <v>44682</v>
      </c>
      <c r="G58" s="63">
        <v>14117.454677198199</v>
      </c>
      <c r="H58" s="36">
        <v>17051.340391483918</v>
      </c>
      <c r="I58" s="63">
        <v>27561.85437485504</v>
      </c>
      <c r="J58" s="74"/>
    </row>
    <row r="59" spans="1:10" x14ac:dyDescent="0.25">
      <c r="A59" s="117">
        <v>44713</v>
      </c>
      <c r="B59" s="36">
        <v>14083.498555569042</v>
      </c>
      <c r="C59" s="36">
        <v>4924.0034763290523</v>
      </c>
      <c r="D59" s="36">
        <v>1553.8462682659342</v>
      </c>
      <c r="F59" s="117">
        <v>44713</v>
      </c>
      <c r="G59" s="63">
        <v>14224.50070894423</v>
      </c>
      <c r="H59" s="36">
        <v>17157.066015066684</v>
      </c>
      <c r="I59" s="63">
        <v>27554.201313630554</v>
      </c>
      <c r="J59" s="74"/>
    </row>
    <row r="60" spans="1:10" x14ac:dyDescent="0.25">
      <c r="A60" s="117">
        <v>44743</v>
      </c>
      <c r="B60" s="36">
        <v>14541.584159702172</v>
      </c>
      <c r="C60" s="36">
        <v>5089.3612651605963</v>
      </c>
      <c r="D60" s="36">
        <v>1560.4218308204131</v>
      </c>
      <c r="F60" s="117">
        <v>44743</v>
      </c>
      <c r="G60" s="63">
        <v>14106.82542549752</v>
      </c>
      <c r="H60" s="36">
        <v>17038.517262232217</v>
      </c>
      <c r="I60" s="63">
        <v>27549.031245603339</v>
      </c>
      <c r="J60" s="74"/>
    </row>
    <row r="61" spans="1:10" x14ac:dyDescent="0.25">
      <c r="A61" s="117">
        <v>44774</v>
      </c>
      <c r="B61" s="36">
        <v>14297.741112768193</v>
      </c>
      <c r="C61" s="36">
        <v>5004.0194382856662</v>
      </c>
      <c r="D61" s="36">
        <v>1560.4218308204131</v>
      </c>
      <c r="F61" s="117">
        <v>44774</v>
      </c>
      <c r="G61" s="63">
        <v>14211.341064441267</v>
      </c>
      <c r="H61" s="36">
        <v>17141.957390971882</v>
      </c>
      <c r="I61" s="63">
        <v>27542.750066465022</v>
      </c>
      <c r="J61" s="74"/>
    </row>
    <row r="62" spans="1:10" x14ac:dyDescent="0.25">
      <c r="A62" s="117">
        <v>44805</v>
      </c>
      <c r="B62" s="36">
        <v>14015.954365649042</v>
      </c>
      <c r="C62" s="36">
        <v>4905.3978204430896</v>
      </c>
      <c r="D62" s="36">
        <v>1560.4218308204131</v>
      </c>
      <c r="F62" s="117">
        <v>44805</v>
      </c>
      <c r="G62" s="63">
        <v>14092.295493524729</v>
      </c>
      <c r="H62" s="36">
        <v>17020.932228218611</v>
      </c>
      <c r="I62" s="63">
        <v>27531.446211589737</v>
      </c>
      <c r="J62" s="74"/>
    </row>
    <row r="63" spans="1:10" x14ac:dyDescent="0.25">
      <c r="A63" s="117">
        <v>44835</v>
      </c>
      <c r="B63" s="36">
        <v>14047.09736733009</v>
      </c>
      <c r="C63" s="36">
        <v>4921.5339908243068</v>
      </c>
      <c r="D63" s="36">
        <v>1567.1183753017342</v>
      </c>
      <c r="F63" s="117">
        <v>44835</v>
      </c>
      <c r="G63" s="63">
        <v>14197.024964668024</v>
      </c>
      <c r="H63" s="36">
        <v>17124.633127933332</v>
      </c>
      <c r="I63" s="63">
        <v>27525.425803426471</v>
      </c>
      <c r="J63" s="74"/>
    </row>
    <row r="64" spans="1:10" x14ac:dyDescent="0.25">
      <c r="A64" s="117">
        <v>44866</v>
      </c>
      <c r="B64" s="36">
        <v>14619.401172625061</v>
      </c>
      <c r="C64" s="36">
        <v>5122.0460651114836</v>
      </c>
      <c r="D64" s="36">
        <v>1567.1183753017342</v>
      </c>
      <c r="F64" s="117">
        <v>44866</v>
      </c>
      <c r="G64" s="63">
        <v>14080.694132980514</v>
      </c>
      <c r="H64" s="36">
        <v>17006.918622776433</v>
      </c>
      <c r="I64" s="63">
        <v>27517.432606147562</v>
      </c>
      <c r="J64" s="74"/>
    </row>
    <row r="65" spans="1:10" x14ac:dyDescent="0.25">
      <c r="A65" s="117">
        <v>44896</v>
      </c>
      <c r="B65" s="36">
        <v>14328.244827105909</v>
      </c>
      <c r="C65" s="36">
        <v>5020.0366738724551</v>
      </c>
      <c r="D65" s="36">
        <v>1567.1183753017342</v>
      </c>
      <c r="F65" s="117">
        <v>44896</v>
      </c>
      <c r="G65" s="63">
        <v>14187.117708432197</v>
      </c>
      <c r="H65" s="36">
        <v>17112.683014554648</v>
      </c>
      <c r="I65" s="63">
        <v>27513.475690047788</v>
      </c>
      <c r="J65" s="74"/>
    </row>
    <row r="66" spans="1:10" ht="17.25" customHeight="1" x14ac:dyDescent="0.25">
      <c r="A66" s="107"/>
      <c r="B66" s="89"/>
      <c r="C66" s="89"/>
      <c r="D66" s="89"/>
      <c r="H66" s="22"/>
      <c r="J66" s="29"/>
    </row>
    <row r="67" spans="1:10" x14ac:dyDescent="0.25">
      <c r="A67" s="107"/>
      <c r="B67" s="89"/>
      <c r="C67" s="89"/>
      <c r="D67" s="89"/>
      <c r="H67" s="22"/>
      <c r="J67" s="29"/>
    </row>
    <row r="68" spans="1:10" x14ac:dyDescent="0.25">
      <c r="A68" s="107"/>
      <c r="B68" s="89"/>
      <c r="C68" s="89"/>
      <c r="D68" s="89"/>
      <c r="H68" s="22"/>
      <c r="J68" s="29"/>
    </row>
    <row r="69" spans="1:10" x14ac:dyDescent="0.25">
      <c r="A69" s="107"/>
      <c r="B69" s="89"/>
      <c r="C69" s="89"/>
      <c r="D69" s="89"/>
      <c r="H69" s="22"/>
      <c r="J69" s="29"/>
    </row>
    <row r="70" spans="1:10" x14ac:dyDescent="0.25">
      <c r="A70" s="107"/>
      <c r="B70" s="89"/>
      <c r="C70" s="89"/>
      <c r="D70" s="89"/>
      <c r="H70" s="22"/>
      <c r="J70" s="29"/>
    </row>
    <row r="71" spans="1:10" x14ac:dyDescent="0.25">
      <c r="A71" s="107"/>
      <c r="B71" s="89"/>
      <c r="C71" s="89"/>
      <c r="D71" s="89"/>
      <c r="H71" s="22"/>
      <c r="J71" s="29"/>
    </row>
    <row r="72" spans="1:10" x14ac:dyDescent="0.25">
      <c r="A72" s="107"/>
      <c r="B72" s="89"/>
      <c r="C72" s="89"/>
      <c r="D72" s="89"/>
      <c r="H72" s="22"/>
      <c r="J72" s="29"/>
    </row>
    <row r="73" spans="1:10" x14ac:dyDescent="0.25">
      <c r="A73" s="107"/>
      <c r="B73" s="89"/>
      <c r="C73" s="89"/>
      <c r="D73" s="89"/>
      <c r="H73" s="22"/>
      <c r="J73" s="29"/>
    </row>
    <row r="74" spans="1:10" x14ac:dyDescent="0.25">
      <c r="A74" s="107"/>
      <c r="B74" s="89"/>
      <c r="C74" s="89"/>
      <c r="D74" s="89"/>
      <c r="H74" s="22"/>
      <c r="J74" s="29"/>
    </row>
    <row r="75" spans="1:10" x14ac:dyDescent="0.25">
      <c r="A75" s="107"/>
      <c r="B75" s="89"/>
      <c r="C75" s="89"/>
      <c r="D75" s="89"/>
      <c r="H75" s="22"/>
      <c r="J75" s="29"/>
    </row>
    <row r="76" spans="1:10" x14ac:dyDescent="0.25">
      <c r="A76" s="107"/>
      <c r="B76" s="89"/>
      <c r="C76" s="89"/>
      <c r="D76" s="89"/>
      <c r="H76" s="22"/>
      <c r="J76" s="29"/>
    </row>
    <row r="77" spans="1:10" x14ac:dyDescent="0.25">
      <c r="A77" s="107"/>
      <c r="B77" s="89"/>
      <c r="C77" s="89"/>
      <c r="D77" s="89"/>
      <c r="H77" s="22"/>
      <c r="J77" s="29"/>
    </row>
    <row r="78" spans="1:10" x14ac:dyDescent="0.25">
      <c r="A78" s="107"/>
      <c r="B78" s="89"/>
      <c r="C78" s="89"/>
      <c r="D78" s="89"/>
      <c r="H78" s="22"/>
      <c r="J78" s="29"/>
    </row>
    <row r="79" spans="1:10" x14ac:dyDescent="0.25">
      <c r="A79" s="107"/>
      <c r="B79" s="89"/>
      <c r="C79" s="89"/>
      <c r="D79" s="89"/>
      <c r="H79" s="22"/>
      <c r="J79" s="29"/>
    </row>
    <row r="80" spans="1:10" x14ac:dyDescent="0.25">
      <c r="A80" s="107"/>
      <c r="B80" s="89"/>
      <c r="C80" s="89"/>
      <c r="D80" s="89"/>
      <c r="H80" s="22"/>
      <c r="J80" s="29"/>
    </row>
    <row r="81" spans="1:10" x14ac:dyDescent="0.25">
      <c r="A81" s="107"/>
      <c r="B81" s="89"/>
      <c r="C81" s="89"/>
      <c r="D81" s="89"/>
      <c r="H81" s="22"/>
      <c r="J81" s="29"/>
    </row>
    <row r="82" spans="1:10" x14ac:dyDescent="0.25">
      <c r="A82" s="107"/>
      <c r="B82" s="89"/>
      <c r="C82" s="89"/>
      <c r="D82" s="89"/>
      <c r="H82" s="22"/>
      <c r="J82" s="29"/>
    </row>
    <row r="83" spans="1:10" x14ac:dyDescent="0.25">
      <c r="A83" s="107"/>
      <c r="B83" s="89"/>
      <c r="C83" s="89"/>
      <c r="D83" s="89"/>
      <c r="H83" s="22"/>
      <c r="J83" s="29"/>
    </row>
    <row r="84" spans="1:10" x14ac:dyDescent="0.25">
      <c r="A84" s="107"/>
      <c r="B84" s="89"/>
      <c r="C84" s="89"/>
      <c r="D84" s="89"/>
      <c r="H84" s="22"/>
      <c r="J84" s="29"/>
    </row>
    <row r="85" spans="1:10" x14ac:dyDescent="0.25">
      <c r="A85" s="107"/>
      <c r="B85" s="89"/>
      <c r="C85" s="89"/>
      <c r="D85" s="89"/>
      <c r="H85" s="22"/>
      <c r="J85" s="29"/>
    </row>
    <row r="86" spans="1:10" x14ac:dyDescent="0.25">
      <c r="A86" s="107"/>
      <c r="B86" s="89"/>
      <c r="C86" s="89"/>
      <c r="D86" s="89"/>
      <c r="H86" s="22"/>
      <c r="J86" s="29"/>
    </row>
    <row r="87" spans="1:10" x14ac:dyDescent="0.25">
      <c r="A87" s="107"/>
      <c r="B87" s="89"/>
      <c r="C87" s="89"/>
      <c r="D87" s="89"/>
      <c r="H87" s="22"/>
      <c r="J87" s="29"/>
    </row>
    <row r="88" spans="1:10" x14ac:dyDescent="0.25">
      <c r="A88" s="107"/>
      <c r="B88" s="89"/>
      <c r="C88" s="89"/>
      <c r="D88" s="89"/>
      <c r="H88" s="22"/>
      <c r="J88" s="29"/>
    </row>
    <row r="89" spans="1:10" x14ac:dyDescent="0.25">
      <c r="A89" s="107"/>
      <c r="B89" s="89"/>
      <c r="C89" s="89"/>
      <c r="D89" s="89"/>
      <c r="H89" s="22"/>
      <c r="J89" s="29"/>
    </row>
    <row r="90" spans="1:10" x14ac:dyDescent="0.25">
      <c r="A90" s="107"/>
      <c r="B90" s="89"/>
      <c r="C90" s="89"/>
      <c r="D90" s="89"/>
      <c r="H90" s="22"/>
      <c r="J90" s="29"/>
    </row>
    <row r="91" spans="1:10" x14ac:dyDescent="0.25">
      <c r="A91" s="107"/>
      <c r="B91" s="89"/>
      <c r="C91" s="89"/>
      <c r="D91" s="89"/>
      <c r="H91" s="22"/>
      <c r="J91" s="29"/>
    </row>
    <row r="92" spans="1:10" x14ac:dyDescent="0.25">
      <c r="A92" s="107"/>
      <c r="B92" s="89"/>
      <c r="C92" s="89"/>
      <c r="D92" s="89"/>
      <c r="H92" s="22"/>
      <c r="J92" s="29"/>
    </row>
    <row r="93" spans="1:10" x14ac:dyDescent="0.25">
      <c r="A93" s="107"/>
      <c r="B93" s="89"/>
      <c r="C93" s="89"/>
      <c r="D93" s="89"/>
      <c r="H93" s="22"/>
      <c r="J93" s="29"/>
    </row>
    <row r="94" spans="1:10" x14ac:dyDescent="0.25">
      <c r="A94" s="107"/>
      <c r="B94" s="89"/>
      <c r="C94" s="89"/>
      <c r="D94" s="89"/>
      <c r="H94" s="22"/>
      <c r="J94" s="29"/>
    </row>
    <row r="95" spans="1:10" x14ac:dyDescent="0.25">
      <c r="A95" s="107"/>
      <c r="B95" s="89"/>
      <c r="C95" s="89"/>
      <c r="D95" s="89"/>
      <c r="H95" s="22"/>
      <c r="J95" s="29"/>
    </row>
    <row r="96" spans="1:10" x14ac:dyDescent="0.25">
      <c r="A96" s="107"/>
      <c r="B96" s="89"/>
      <c r="C96" s="89"/>
      <c r="D96" s="89"/>
      <c r="H96" s="22"/>
      <c r="J96" s="29"/>
    </row>
    <row r="97" spans="1:10" x14ac:dyDescent="0.25">
      <c r="A97" s="107"/>
      <c r="B97" s="89"/>
      <c r="C97" s="89"/>
      <c r="D97" s="89"/>
      <c r="H97" s="22"/>
      <c r="J97" s="29"/>
    </row>
    <row r="98" spans="1:10" x14ac:dyDescent="0.25">
      <c r="A98" s="107"/>
      <c r="B98" s="89"/>
      <c r="C98" s="89"/>
      <c r="D98" s="89"/>
      <c r="H98" s="22"/>
      <c r="J98" s="29"/>
    </row>
    <row r="99" spans="1:10" x14ac:dyDescent="0.25">
      <c r="A99" s="107"/>
      <c r="B99" s="89"/>
      <c r="C99" s="89"/>
      <c r="D99" s="89"/>
      <c r="H99" s="22"/>
      <c r="J99" s="29"/>
    </row>
    <row r="100" spans="1:10" x14ac:dyDescent="0.25">
      <c r="A100" s="107"/>
      <c r="B100" s="89"/>
      <c r="C100" s="89"/>
      <c r="D100" s="89"/>
      <c r="H100" s="22"/>
      <c r="J100" s="29"/>
    </row>
    <row r="101" spans="1:10" x14ac:dyDescent="0.25">
      <c r="A101" s="107"/>
      <c r="B101" s="89"/>
      <c r="C101" s="89"/>
      <c r="D101" s="89"/>
      <c r="H101" s="22"/>
      <c r="J101" s="29"/>
    </row>
    <row r="102" spans="1:10" x14ac:dyDescent="0.25">
      <c r="A102" s="107"/>
      <c r="B102" s="89"/>
      <c r="C102" s="89"/>
      <c r="D102" s="89"/>
      <c r="H102" s="22"/>
      <c r="J102" s="29"/>
    </row>
    <row r="103" spans="1:10" x14ac:dyDescent="0.25">
      <c r="A103" s="107"/>
      <c r="B103" s="89"/>
      <c r="C103" s="89"/>
      <c r="D103" s="89"/>
      <c r="H103" s="22"/>
      <c r="J103" s="29"/>
    </row>
    <row r="104" spans="1:10" x14ac:dyDescent="0.25">
      <c r="A104" s="107"/>
      <c r="B104" s="89"/>
      <c r="C104" s="89"/>
      <c r="D104" s="89"/>
      <c r="H104" s="22"/>
      <c r="J104" s="29"/>
    </row>
    <row r="105" spans="1:10" x14ac:dyDescent="0.25">
      <c r="A105" s="107"/>
      <c r="B105" s="89"/>
      <c r="C105" s="89"/>
      <c r="D105" s="89"/>
      <c r="H105" s="22"/>
      <c r="J105" s="29"/>
    </row>
    <row r="106" spans="1:10" x14ac:dyDescent="0.25">
      <c r="A106" s="107"/>
      <c r="B106" s="89"/>
      <c r="C106" s="89"/>
      <c r="D106" s="89"/>
      <c r="H106" s="22"/>
      <c r="J106" s="29"/>
    </row>
    <row r="107" spans="1:10" x14ac:dyDescent="0.25">
      <c r="A107" s="107"/>
      <c r="B107" s="89"/>
      <c r="C107" s="89"/>
      <c r="D107" s="89"/>
      <c r="H107" s="22"/>
      <c r="J107" s="29"/>
    </row>
    <row r="108" spans="1:10" x14ac:dyDescent="0.25">
      <c r="A108" s="107"/>
      <c r="B108" s="89"/>
      <c r="C108" s="89"/>
      <c r="D108" s="89"/>
      <c r="H108" s="22"/>
      <c r="J108" s="29"/>
    </row>
    <row r="109" spans="1:10" x14ac:dyDescent="0.25">
      <c r="A109" s="107"/>
      <c r="B109" s="89"/>
      <c r="C109" s="89"/>
      <c r="D109" s="89"/>
      <c r="H109" s="22"/>
      <c r="J109" s="29"/>
    </row>
    <row r="110" spans="1:10" x14ac:dyDescent="0.25">
      <c r="A110" s="107"/>
      <c r="B110" s="89"/>
      <c r="C110" s="89"/>
      <c r="D110" s="89"/>
      <c r="H110" s="22"/>
      <c r="J110" s="29"/>
    </row>
    <row r="111" spans="1:10" x14ac:dyDescent="0.25">
      <c r="A111" s="107"/>
      <c r="B111" s="89"/>
      <c r="C111" s="89"/>
      <c r="D111" s="89"/>
      <c r="H111" s="22"/>
      <c r="J111" s="29"/>
    </row>
    <row r="112" spans="1:10" x14ac:dyDescent="0.25">
      <c r="A112" s="107"/>
      <c r="B112" s="89"/>
      <c r="C112" s="89"/>
      <c r="D112" s="89"/>
      <c r="H112" s="22"/>
      <c r="J112" s="29"/>
    </row>
    <row r="113" spans="1:10" x14ac:dyDescent="0.25">
      <c r="A113" s="107"/>
      <c r="B113" s="89"/>
      <c r="C113" s="89"/>
      <c r="D113" s="89"/>
      <c r="H113" s="22"/>
      <c r="J113" s="29"/>
    </row>
    <row r="114" spans="1:10" x14ac:dyDescent="0.25">
      <c r="A114" s="107"/>
      <c r="B114" s="89"/>
      <c r="C114" s="89"/>
      <c r="D114" s="89"/>
      <c r="H114" s="22"/>
      <c r="J114" s="29"/>
    </row>
    <row r="115" spans="1:10" x14ac:dyDescent="0.25">
      <c r="A115" s="107"/>
      <c r="B115" s="89"/>
      <c r="C115" s="89"/>
      <c r="D115" s="89"/>
      <c r="H115" s="22"/>
      <c r="J115" s="29"/>
    </row>
    <row r="116" spans="1:10" x14ac:dyDescent="0.25">
      <c r="A116" s="107"/>
      <c r="B116" s="89"/>
      <c r="C116" s="89"/>
      <c r="D116" s="89"/>
      <c r="H116" s="22"/>
      <c r="J116" s="29"/>
    </row>
    <row r="117" spans="1:10" x14ac:dyDescent="0.25">
      <c r="A117" s="107"/>
      <c r="B117" s="89"/>
      <c r="C117" s="89"/>
      <c r="D117" s="89"/>
      <c r="H117" s="22"/>
      <c r="J117" s="29"/>
    </row>
    <row r="118" spans="1:10" x14ac:dyDescent="0.25">
      <c r="A118" s="107"/>
      <c r="B118" s="89"/>
      <c r="C118" s="89"/>
      <c r="D118" s="89"/>
      <c r="H118" s="22"/>
      <c r="J118" s="29"/>
    </row>
    <row r="119" spans="1:10" x14ac:dyDescent="0.25">
      <c r="A119" s="107"/>
      <c r="B119" s="89"/>
      <c r="C119" s="89"/>
      <c r="D119" s="89"/>
      <c r="H119" s="22"/>
      <c r="J119" s="29"/>
    </row>
    <row r="120" spans="1:10" x14ac:dyDescent="0.25">
      <c r="A120" s="107"/>
      <c r="B120" s="89"/>
      <c r="C120" s="89"/>
      <c r="D120" s="89"/>
      <c r="H120" s="22"/>
      <c r="J120" s="29"/>
    </row>
    <row r="121" spans="1:10" x14ac:dyDescent="0.25">
      <c r="A121" s="107"/>
      <c r="B121" s="89"/>
      <c r="C121" s="89"/>
      <c r="D121" s="89"/>
      <c r="H121" s="22"/>
      <c r="J121" s="29"/>
    </row>
    <row r="122" spans="1:10" x14ac:dyDescent="0.25">
      <c r="A122" s="107"/>
      <c r="B122" s="89"/>
      <c r="C122" s="89"/>
      <c r="D122" s="89"/>
      <c r="H122" s="22"/>
      <c r="J122" s="29"/>
    </row>
    <row r="123" spans="1:10" x14ac:dyDescent="0.25">
      <c r="A123" s="107"/>
      <c r="B123" s="89"/>
      <c r="C123" s="89"/>
      <c r="D123" s="89"/>
      <c r="H123" s="22"/>
      <c r="J123" s="29"/>
    </row>
    <row r="124" spans="1:10" x14ac:dyDescent="0.25">
      <c r="A124" s="107"/>
      <c r="B124" s="89"/>
      <c r="C124" s="89"/>
      <c r="D124" s="89"/>
      <c r="H124" s="22"/>
      <c r="J124" s="29"/>
    </row>
    <row r="125" spans="1:10" x14ac:dyDescent="0.25">
      <c r="A125" s="107"/>
      <c r="B125" s="89"/>
      <c r="C125" s="89"/>
      <c r="D125" s="89"/>
      <c r="H125" s="22"/>
      <c r="J125" s="29"/>
    </row>
    <row r="126" spans="1:10" x14ac:dyDescent="0.25">
      <c r="A126" s="107"/>
      <c r="B126" s="89"/>
      <c r="C126" s="89"/>
      <c r="D126" s="89"/>
      <c r="H126" s="22"/>
      <c r="J126" s="29"/>
    </row>
    <row r="127" spans="1:10" x14ac:dyDescent="0.25">
      <c r="A127" s="107"/>
      <c r="B127" s="89"/>
      <c r="C127" s="89"/>
      <c r="D127" s="89"/>
      <c r="H127" s="22"/>
      <c r="J127" s="29"/>
    </row>
    <row r="128" spans="1:10" x14ac:dyDescent="0.25">
      <c r="A128" s="107"/>
      <c r="B128" s="89"/>
      <c r="C128" s="89"/>
      <c r="D128" s="89"/>
      <c r="H128" s="22"/>
      <c r="J128" s="29"/>
    </row>
    <row r="129" spans="1:10" x14ac:dyDescent="0.25">
      <c r="A129" s="107"/>
      <c r="B129" s="89"/>
      <c r="C129" s="89"/>
      <c r="D129" s="89"/>
      <c r="H129" s="22"/>
      <c r="J129" s="29"/>
    </row>
    <row r="130" spans="1:10" x14ac:dyDescent="0.25">
      <c r="A130" s="107"/>
      <c r="B130" s="89"/>
      <c r="C130" s="89"/>
      <c r="D130" s="89"/>
      <c r="H130" s="22"/>
      <c r="J130" s="29"/>
    </row>
    <row r="131" spans="1:10" x14ac:dyDescent="0.25">
      <c r="A131" s="107"/>
      <c r="B131" s="89"/>
      <c r="C131" s="89"/>
      <c r="D131" s="89"/>
      <c r="H131" s="22"/>
      <c r="J131" s="29"/>
    </row>
    <row r="132" spans="1:10" x14ac:dyDescent="0.25">
      <c r="A132" s="107"/>
      <c r="B132" s="89"/>
      <c r="C132" s="89"/>
      <c r="D132" s="89"/>
      <c r="H132" s="22"/>
      <c r="J132" s="29"/>
    </row>
    <row r="133" spans="1:10" x14ac:dyDescent="0.25">
      <c r="A133" s="107"/>
      <c r="B133" s="89"/>
      <c r="C133" s="89"/>
      <c r="D133" s="89"/>
      <c r="H133" s="22"/>
      <c r="J133" s="29"/>
    </row>
    <row r="134" spans="1:10" x14ac:dyDescent="0.25">
      <c r="A134" s="107"/>
      <c r="B134" s="89"/>
      <c r="C134" s="89"/>
      <c r="D134" s="89"/>
      <c r="H134" s="22"/>
      <c r="J134" s="29"/>
    </row>
    <row r="135" spans="1:10" x14ac:dyDescent="0.25">
      <c r="A135" s="107"/>
      <c r="B135" s="89"/>
      <c r="C135" s="89"/>
      <c r="D135" s="89"/>
      <c r="H135" s="22"/>
      <c r="J135" s="29"/>
    </row>
    <row r="136" spans="1:10" x14ac:dyDescent="0.25">
      <c r="A136" s="107"/>
      <c r="B136" s="89"/>
      <c r="C136" s="89"/>
      <c r="D136" s="89"/>
      <c r="H136" s="22"/>
      <c r="J136" s="29"/>
    </row>
    <row r="137" spans="1:10" x14ac:dyDescent="0.25">
      <c r="A137" s="107"/>
      <c r="B137" s="89"/>
      <c r="C137" s="89"/>
      <c r="D137" s="89"/>
      <c r="H137" s="22"/>
      <c r="J137" s="29"/>
    </row>
    <row r="138" spans="1:10" x14ac:dyDescent="0.25">
      <c r="A138" s="107"/>
      <c r="B138" s="89"/>
      <c r="C138" s="89"/>
      <c r="D138" s="89"/>
      <c r="H138" s="22"/>
      <c r="J138" s="29"/>
    </row>
    <row r="139" spans="1:10" x14ac:dyDescent="0.25">
      <c r="A139" s="107"/>
      <c r="B139" s="89"/>
      <c r="C139" s="89"/>
      <c r="D139" s="89"/>
      <c r="H139" s="22"/>
      <c r="J139" s="29"/>
    </row>
    <row r="140" spans="1:10" x14ac:dyDescent="0.25">
      <c r="A140" s="107"/>
      <c r="B140" s="89"/>
      <c r="C140" s="89"/>
      <c r="D140" s="89"/>
      <c r="H140" s="22"/>
      <c r="J140" s="29"/>
    </row>
    <row r="141" spans="1:10" x14ac:dyDescent="0.25">
      <c r="A141" s="107"/>
      <c r="B141" s="89"/>
      <c r="C141" s="89"/>
      <c r="D141" s="89"/>
      <c r="H141" s="22"/>
      <c r="J141" s="29"/>
    </row>
    <row r="142" spans="1:10" x14ac:dyDescent="0.25">
      <c r="A142" s="107"/>
      <c r="B142" s="89"/>
      <c r="C142" s="89"/>
      <c r="D142" s="89"/>
      <c r="H142" s="22"/>
      <c r="J142" s="29"/>
    </row>
    <row r="143" spans="1:10" x14ac:dyDescent="0.25">
      <c r="A143" s="107"/>
      <c r="B143" s="89"/>
      <c r="C143" s="89"/>
      <c r="D143" s="89"/>
      <c r="H143" s="22"/>
      <c r="J143" s="29"/>
    </row>
    <row r="144" spans="1:10" x14ac:dyDescent="0.25">
      <c r="A144" s="107"/>
      <c r="B144" s="89"/>
      <c r="C144" s="89"/>
      <c r="D144" s="89"/>
      <c r="H144" s="22"/>
      <c r="J144" s="29"/>
    </row>
    <row r="145" spans="1:10" x14ac:dyDescent="0.25">
      <c r="A145" s="107"/>
      <c r="B145" s="89"/>
      <c r="C145" s="89"/>
      <c r="D145" s="89"/>
      <c r="H145" s="22"/>
      <c r="J145" s="29"/>
    </row>
    <row r="146" spans="1:10" x14ac:dyDescent="0.25">
      <c r="A146" s="107"/>
      <c r="B146" s="89"/>
      <c r="C146" s="89"/>
      <c r="D146" s="89"/>
      <c r="H146" s="22"/>
      <c r="J146" s="29"/>
    </row>
    <row r="147" spans="1:10" x14ac:dyDescent="0.25">
      <c r="A147" s="107"/>
      <c r="B147" s="89"/>
      <c r="C147" s="89"/>
      <c r="D147" s="89"/>
      <c r="H147" s="22"/>
      <c r="J147" s="29"/>
    </row>
    <row r="148" spans="1:10" x14ac:dyDescent="0.25">
      <c r="A148" s="107"/>
      <c r="B148" s="89"/>
      <c r="C148" s="89"/>
      <c r="D148" s="89"/>
      <c r="H148" s="22"/>
      <c r="J148" s="29"/>
    </row>
    <row r="149" spans="1:10" x14ac:dyDescent="0.25">
      <c r="A149" s="107"/>
      <c r="B149" s="89"/>
      <c r="C149" s="89"/>
      <c r="D149" s="89"/>
      <c r="H149" s="22"/>
      <c r="J149" s="29"/>
    </row>
    <row r="150" spans="1:10" x14ac:dyDescent="0.25">
      <c r="A150" s="107"/>
      <c r="B150" s="89"/>
      <c r="C150" s="89"/>
      <c r="D150" s="89"/>
      <c r="H150" s="22"/>
      <c r="J150" s="29"/>
    </row>
    <row r="151" spans="1:10" x14ac:dyDescent="0.25">
      <c r="A151" s="107"/>
      <c r="B151" s="89"/>
      <c r="C151" s="89"/>
      <c r="D151" s="89"/>
      <c r="H151" s="22"/>
      <c r="J151" s="29"/>
    </row>
    <row r="152" spans="1:10" x14ac:dyDescent="0.25">
      <c r="A152" s="107"/>
      <c r="B152" s="89"/>
      <c r="C152" s="89"/>
      <c r="D152" s="89"/>
      <c r="H152" s="22"/>
      <c r="J152" s="29"/>
    </row>
    <row r="153" spans="1:10" x14ac:dyDescent="0.25">
      <c r="A153" s="107"/>
      <c r="B153" s="89"/>
      <c r="C153" s="89"/>
      <c r="D153" s="89"/>
      <c r="H153" s="22"/>
      <c r="J153" s="29"/>
    </row>
    <row r="154" spans="1:10" x14ac:dyDescent="0.25">
      <c r="A154" s="107"/>
      <c r="B154" s="89"/>
      <c r="C154" s="89"/>
      <c r="D154" s="89"/>
      <c r="H154" s="22"/>
      <c r="J154" s="29"/>
    </row>
    <row r="155" spans="1:10" x14ac:dyDescent="0.25">
      <c r="A155" s="107"/>
      <c r="B155" s="89"/>
      <c r="C155" s="89"/>
      <c r="D155" s="89"/>
      <c r="H155" s="22"/>
      <c r="J155" s="29"/>
    </row>
    <row r="156" spans="1:10" x14ac:dyDescent="0.25">
      <c r="A156" s="107"/>
      <c r="B156" s="89"/>
      <c r="C156" s="89"/>
      <c r="D156" s="89"/>
      <c r="H156" s="22"/>
      <c r="J156" s="29"/>
    </row>
    <row r="157" spans="1:10" x14ac:dyDescent="0.25">
      <c r="A157" s="107"/>
      <c r="B157" s="89"/>
      <c r="C157" s="89"/>
      <c r="D157" s="89"/>
      <c r="H157" s="22"/>
      <c r="J157" s="29"/>
    </row>
    <row r="158" spans="1:10" x14ac:dyDescent="0.25">
      <c r="A158" s="107"/>
      <c r="B158" s="89"/>
      <c r="C158" s="89"/>
      <c r="D158" s="89"/>
      <c r="H158" s="22"/>
      <c r="J158" s="29"/>
    </row>
    <row r="159" spans="1:10" x14ac:dyDescent="0.25">
      <c r="A159" s="107"/>
      <c r="B159" s="89"/>
      <c r="C159" s="89"/>
      <c r="D159" s="89"/>
      <c r="H159" s="22"/>
      <c r="J159" s="29"/>
    </row>
    <row r="160" spans="1:10" x14ac:dyDescent="0.25">
      <c r="A160" s="107"/>
      <c r="B160" s="89"/>
      <c r="C160" s="89"/>
      <c r="D160" s="89"/>
      <c r="H160" s="22"/>
      <c r="J160" s="29"/>
    </row>
    <row r="161" spans="1:10" x14ac:dyDescent="0.25">
      <c r="A161" s="107"/>
      <c r="B161" s="89"/>
      <c r="C161" s="89"/>
      <c r="D161" s="89"/>
      <c r="H161" s="22"/>
      <c r="J161" s="29"/>
    </row>
    <row r="162" spans="1:10" x14ac:dyDescent="0.25">
      <c r="A162" s="107"/>
      <c r="B162" s="89"/>
      <c r="C162" s="89"/>
      <c r="D162" s="89"/>
      <c r="H162" s="22"/>
      <c r="J162" s="29"/>
    </row>
    <row r="163" spans="1:10" x14ac:dyDescent="0.25">
      <c r="A163" s="107"/>
      <c r="B163" s="89"/>
      <c r="C163" s="89"/>
      <c r="D163" s="89"/>
      <c r="H163" s="22"/>
      <c r="J163" s="29"/>
    </row>
    <row r="164" spans="1:10" x14ac:dyDescent="0.25">
      <c r="A164" s="107"/>
      <c r="B164" s="89"/>
      <c r="C164" s="89"/>
      <c r="D164" s="89"/>
      <c r="H164" s="22"/>
      <c r="J164" s="29"/>
    </row>
    <row r="165" spans="1:10" x14ac:dyDescent="0.25">
      <c r="A165" s="107"/>
      <c r="B165" s="89"/>
      <c r="C165" s="89"/>
      <c r="D165" s="89"/>
      <c r="H165" s="22"/>
      <c r="J165" s="29"/>
    </row>
    <row r="166" spans="1:10" x14ac:dyDescent="0.25">
      <c r="A166" s="107"/>
      <c r="B166" s="89"/>
      <c r="C166" s="89"/>
      <c r="D166" s="89"/>
      <c r="H166" s="22"/>
      <c r="J166" s="29"/>
    </row>
    <row r="167" spans="1:10" x14ac:dyDescent="0.25">
      <c r="A167" s="107"/>
      <c r="B167" s="89"/>
      <c r="C167" s="89"/>
      <c r="D167" s="89"/>
      <c r="H167" s="22"/>
      <c r="J167" s="29"/>
    </row>
    <row r="168" spans="1:10" x14ac:dyDescent="0.25">
      <c r="A168" s="107"/>
      <c r="B168" s="89"/>
      <c r="C168" s="89"/>
      <c r="D168" s="89"/>
      <c r="H168" s="22"/>
      <c r="J168" s="29"/>
    </row>
    <row r="169" spans="1:10" x14ac:dyDescent="0.25">
      <c r="A169" s="107"/>
      <c r="B169" s="89"/>
      <c r="C169" s="89"/>
      <c r="D169" s="89"/>
      <c r="H169" s="22"/>
      <c r="J169" s="29"/>
    </row>
    <row r="170" spans="1:10" x14ac:dyDescent="0.25">
      <c r="A170" s="107"/>
      <c r="B170" s="89"/>
      <c r="C170" s="89"/>
      <c r="D170" s="89"/>
      <c r="H170" s="22"/>
      <c r="J170" s="29"/>
    </row>
    <row r="171" spans="1:10" x14ac:dyDescent="0.25">
      <c r="A171" s="107"/>
      <c r="B171" s="89"/>
      <c r="C171" s="89"/>
      <c r="D171" s="89"/>
      <c r="H171" s="22"/>
      <c r="J171" s="29"/>
    </row>
    <row r="172" spans="1:10" x14ac:dyDescent="0.25">
      <c r="A172" s="107"/>
      <c r="B172" s="89"/>
      <c r="C172" s="89"/>
      <c r="D172" s="89"/>
      <c r="H172" s="22"/>
      <c r="J172" s="29"/>
    </row>
    <row r="173" spans="1:10" x14ac:dyDescent="0.25">
      <c r="A173" s="107"/>
      <c r="B173" s="89"/>
      <c r="C173" s="89"/>
      <c r="D173" s="89"/>
      <c r="H173" s="22"/>
      <c r="J173" s="29"/>
    </row>
    <row r="174" spans="1:10" x14ac:dyDescent="0.25">
      <c r="A174" s="107"/>
      <c r="B174" s="89"/>
      <c r="C174" s="89"/>
      <c r="D174" s="89"/>
      <c r="H174" s="22"/>
      <c r="J174" s="29"/>
    </row>
    <row r="175" spans="1:10" x14ac:dyDescent="0.25">
      <c r="A175" s="107"/>
      <c r="B175" s="89"/>
      <c r="C175" s="89"/>
      <c r="D175" s="89"/>
      <c r="H175" s="22"/>
      <c r="J175" s="29"/>
    </row>
    <row r="176" spans="1:10" x14ac:dyDescent="0.25">
      <c r="A176" s="107"/>
      <c r="B176" s="89"/>
      <c r="C176" s="89"/>
      <c r="D176" s="89"/>
      <c r="H176" s="22"/>
      <c r="J176" s="29"/>
    </row>
    <row r="177" spans="1:10" x14ac:dyDescent="0.25">
      <c r="A177" s="107"/>
      <c r="B177" s="89"/>
      <c r="C177" s="89"/>
      <c r="D177" s="89"/>
      <c r="H177" s="22"/>
      <c r="J177" s="29"/>
    </row>
    <row r="178" spans="1:10" x14ac:dyDescent="0.25">
      <c r="A178" s="107"/>
      <c r="B178" s="89"/>
      <c r="C178" s="89"/>
      <c r="D178" s="89"/>
      <c r="H178" s="22"/>
      <c r="J178" s="29"/>
    </row>
    <row r="179" spans="1:10" x14ac:dyDescent="0.25">
      <c r="A179" s="107"/>
      <c r="B179" s="89"/>
      <c r="C179" s="89"/>
      <c r="D179" s="89"/>
      <c r="H179" s="22"/>
      <c r="J179" s="29"/>
    </row>
    <row r="180" spans="1:10" x14ac:dyDescent="0.25">
      <c r="A180" s="107"/>
      <c r="B180" s="89"/>
      <c r="C180" s="89"/>
      <c r="D180" s="89"/>
      <c r="H180" s="22"/>
      <c r="J180" s="29"/>
    </row>
    <row r="181" spans="1:10" x14ac:dyDescent="0.25">
      <c r="A181" s="107"/>
      <c r="B181" s="89"/>
      <c r="C181" s="89"/>
      <c r="D181" s="89"/>
      <c r="H181" s="22"/>
      <c r="J181" s="29"/>
    </row>
    <row r="182" spans="1:10" x14ac:dyDescent="0.25">
      <c r="A182" s="107"/>
      <c r="B182" s="89"/>
      <c r="C182" s="89"/>
      <c r="D182" s="89"/>
      <c r="H182" s="22"/>
      <c r="J182" s="29"/>
    </row>
    <row r="183" spans="1:10" x14ac:dyDescent="0.25">
      <c r="A183" s="107"/>
      <c r="B183" s="89"/>
      <c r="C183" s="89"/>
      <c r="D183" s="89"/>
      <c r="H183" s="22"/>
      <c r="J183" s="29"/>
    </row>
    <row r="184" spans="1:10" x14ac:dyDescent="0.25">
      <c r="A184" s="107"/>
      <c r="B184" s="89"/>
      <c r="C184" s="89"/>
      <c r="D184" s="89"/>
      <c r="H184" s="22"/>
      <c r="J184" s="29"/>
    </row>
    <row r="185" spans="1:10" x14ac:dyDescent="0.25">
      <c r="A185" s="107"/>
      <c r="B185" s="89"/>
      <c r="C185" s="89"/>
      <c r="D185" s="89"/>
      <c r="H185" s="22"/>
      <c r="J185" s="29"/>
    </row>
    <row r="186" spans="1:10" x14ac:dyDescent="0.25">
      <c r="A186" s="107"/>
      <c r="B186" s="89"/>
      <c r="C186" s="89"/>
      <c r="D186" s="89"/>
      <c r="H186" s="22"/>
      <c r="J186" s="29"/>
    </row>
    <row r="187" spans="1:10" x14ac:dyDescent="0.25">
      <c r="A187" s="107"/>
      <c r="B187" s="89"/>
      <c r="C187" s="89"/>
      <c r="D187" s="89"/>
      <c r="H187" s="22"/>
      <c r="J187" s="29"/>
    </row>
    <row r="188" spans="1:10" x14ac:dyDescent="0.25">
      <c r="A188" s="107"/>
      <c r="B188" s="89"/>
      <c r="C188" s="89"/>
      <c r="D188" s="89"/>
      <c r="H188" s="22"/>
      <c r="J188" s="29"/>
    </row>
    <row r="189" spans="1:10" x14ac:dyDescent="0.25">
      <c r="A189" s="107"/>
      <c r="B189" s="89"/>
      <c r="C189" s="89"/>
      <c r="D189" s="89"/>
      <c r="H189" s="22"/>
      <c r="J189" s="29"/>
    </row>
    <row r="190" spans="1:10" x14ac:dyDescent="0.25">
      <c r="A190" s="107"/>
      <c r="B190" s="89"/>
      <c r="C190" s="89"/>
      <c r="D190" s="89"/>
      <c r="H190" s="22"/>
      <c r="J190" s="29"/>
    </row>
    <row r="191" spans="1:10" x14ac:dyDescent="0.25">
      <c r="A191" s="107"/>
      <c r="B191" s="89"/>
      <c r="C191" s="89"/>
      <c r="D191" s="89"/>
      <c r="H191" s="22"/>
      <c r="J191" s="29"/>
    </row>
    <row r="192" spans="1:10" x14ac:dyDescent="0.25">
      <c r="A192" s="107"/>
      <c r="B192" s="89"/>
      <c r="C192" s="89"/>
      <c r="D192" s="89"/>
      <c r="H192" s="22"/>
      <c r="J192" s="29"/>
    </row>
    <row r="193" spans="1:10" x14ac:dyDescent="0.25">
      <c r="A193" s="107"/>
      <c r="B193" s="89"/>
      <c r="C193" s="89"/>
      <c r="D193" s="89"/>
      <c r="H193" s="22"/>
      <c r="J193" s="29"/>
    </row>
    <row r="194" spans="1:10" x14ac:dyDescent="0.25">
      <c r="A194" s="107"/>
      <c r="B194" s="89"/>
      <c r="C194" s="89"/>
      <c r="D194" s="89"/>
      <c r="H194" s="22"/>
      <c r="J194" s="29"/>
    </row>
    <row r="195" spans="1:10" x14ac:dyDescent="0.25">
      <c r="A195" s="107"/>
      <c r="B195" s="89"/>
      <c r="C195" s="89"/>
      <c r="D195" s="89"/>
      <c r="H195" s="22"/>
      <c r="J195" s="29"/>
    </row>
    <row r="196" spans="1:10" x14ac:dyDescent="0.25">
      <c r="A196" s="107"/>
      <c r="B196" s="89"/>
      <c r="C196" s="89"/>
      <c r="D196" s="89"/>
      <c r="H196" s="22"/>
      <c r="J196" s="29"/>
    </row>
    <row r="197" spans="1:10" x14ac:dyDescent="0.25">
      <c r="A197" s="107"/>
      <c r="B197" s="89"/>
      <c r="C197" s="89"/>
      <c r="D197" s="89"/>
      <c r="H197" s="22"/>
      <c r="J197" s="29"/>
    </row>
    <row r="198" spans="1:10" x14ac:dyDescent="0.25">
      <c r="A198" s="107"/>
      <c r="B198" s="89"/>
      <c r="C198" s="89"/>
      <c r="D198" s="89"/>
      <c r="H198" s="22"/>
      <c r="J198" s="29"/>
    </row>
    <row r="199" spans="1:10" x14ac:dyDescent="0.25">
      <c r="A199" s="107"/>
      <c r="B199" s="89"/>
      <c r="C199" s="89"/>
      <c r="D199" s="89"/>
      <c r="H199" s="22"/>
      <c r="J199" s="29"/>
    </row>
    <row r="200" spans="1:10" x14ac:dyDescent="0.25">
      <c r="A200" s="107"/>
      <c r="B200" s="89"/>
      <c r="C200" s="89"/>
      <c r="D200" s="89"/>
      <c r="H200" s="22"/>
      <c r="J200" s="29"/>
    </row>
    <row r="201" spans="1:10" x14ac:dyDescent="0.25">
      <c r="A201" s="107"/>
      <c r="B201" s="89"/>
      <c r="C201" s="89"/>
      <c r="D201" s="89"/>
      <c r="H201" s="22"/>
      <c r="J201" s="29"/>
    </row>
    <row r="202" spans="1:10" x14ac:dyDescent="0.25">
      <c r="A202" s="107"/>
      <c r="B202" s="89"/>
      <c r="C202" s="89"/>
      <c r="D202" s="89"/>
      <c r="H202" s="22"/>
      <c r="J202" s="29"/>
    </row>
    <row r="203" spans="1:10" x14ac:dyDescent="0.25">
      <c r="A203" s="107"/>
      <c r="B203" s="89"/>
      <c r="C203" s="89"/>
      <c r="D203" s="89"/>
      <c r="H203" s="22"/>
      <c r="J203" s="29"/>
    </row>
    <row r="204" spans="1:10" x14ac:dyDescent="0.25">
      <c r="A204" s="107"/>
      <c r="B204" s="89"/>
      <c r="C204" s="89"/>
      <c r="D204" s="89"/>
      <c r="H204" s="22"/>
      <c r="J204" s="29"/>
    </row>
    <row r="205" spans="1:10" x14ac:dyDescent="0.25">
      <c r="A205" s="107"/>
      <c r="B205" s="89"/>
      <c r="C205" s="89"/>
      <c r="D205" s="89"/>
      <c r="H205" s="22"/>
      <c r="J205" s="29"/>
    </row>
    <row r="206" spans="1:10" x14ac:dyDescent="0.25">
      <c r="A206" s="107"/>
      <c r="B206" s="89"/>
      <c r="C206" s="89"/>
      <c r="D206" s="89"/>
      <c r="H206" s="22"/>
      <c r="J206" s="29"/>
    </row>
    <row r="207" spans="1:10" x14ac:dyDescent="0.25">
      <c r="A207" s="107"/>
      <c r="B207" s="89"/>
      <c r="C207" s="89"/>
      <c r="D207" s="89"/>
      <c r="H207" s="22"/>
      <c r="J207" s="29"/>
    </row>
    <row r="208" spans="1:10" x14ac:dyDescent="0.25">
      <c r="A208" s="107"/>
      <c r="B208" s="89"/>
      <c r="C208" s="89"/>
      <c r="D208" s="89"/>
      <c r="H208" s="22"/>
      <c r="J208" s="29"/>
    </row>
    <row r="209" spans="1:10" x14ac:dyDescent="0.25">
      <c r="A209" s="107"/>
      <c r="B209" s="89"/>
      <c r="C209" s="89"/>
      <c r="D209" s="89"/>
      <c r="H209" s="22"/>
      <c r="J209" s="29"/>
    </row>
    <row r="210" spans="1:10" x14ac:dyDescent="0.25">
      <c r="A210" s="107"/>
      <c r="B210" s="89"/>
      <c r="C210" s="89"/>
      <c r="D210" s="89"/>
      <c r="H210" s="22"/>
      <c r="J210" s="29"/>
    </row>
    <row r="211" spans="1:10" x14ac:dyDescent="0.25">
      <c r="A211" s="107"/>
      <c r="B211" s="89"/>
      <c r="C211" s="89"/>
      <c r="D211" s="89"/>
      <c r="H211" s="22"/>
      <c r="J211" s="29"/>
    </row>
    <row r="212" spans="1:10" x14ac:dyDescent="0.25">
      <c r="A212" s="107"/>
      <c r="B212" s="89"/>
      <c r="C212" s="89"/>
      <c r="D212" s="89"/>
      <c r="H212" s="22"/>
      <c r="J212" s="29"/>
    </row>
    <row r="213" spans="1:10" x14ac:dyDescent="0.25">
      <c r="A213" s="107"/>
      <c r="B213" s="89"/>
      <c r="C213" s="89"/>
      <c r="D213" s="89"/>
      <c r="H213" s="22"/>
      <c r="J213" s="29"/>
    </row>
    <row r="214" spans="1:10" x14ac:dyDescent="0.25">
      <c r="A214" s="107"/>
      <c r="B214" s="89"/>
      <c r="C214" s="89"/>
      <c r="D214" s="89"/>
      <c r="H214" s="22"/>
      <c r="J214" s="29"/>
    </row>
    <row r="215" spans="1:10" x14ac:dyDescent="0.25">
      <c r="A215" s="107"/>
      <c r="B215" s="89"/>
      <c r="C215" s="89"/>
      <c r="D215" s="89"/>
      <c r="H215" s="22"/>
      <c r="J215" s="29"/>
    </row>
    <row r="216" spans="1:10" x14ac:dyDescent="0.25">
      <c r="A216" s="107"/>
      <c r="B216" s="89"/>
      <c r="C216" s="89"/>
      <c r="D216" s="89"/>
      <c r="H216" s="22"/>
      <c r="J216" s="29"/>
    </row>
    <row r="217" spans="1:10" x14ac:dyDescent="0.25">
      <c r="A217" s="107"/>
      <c r="B217" s="89"/>
      <c r="C217" s="89"/>
      <c r="D217" s="89"/>
      <c r="H217" s="22"/>
      <c r="J217" s="29"/>
    </row>
    <row r="218" spans="1:10" x14ac:dyDescent="0.25">
      <c r="A218" s="107"/>
      <c r="B218" s="89"/>
      <c r="C218" s="89"/>
      <c r="D218" s="89"/>
      <c r="H218" s="22"/>
      <c r="J218" s="29"/>
    </row>
    <row r="219" spans="1:10" x14ac:dyDescent="0.25">
      <c r="A219" s="107"/>
      <c r="B219" s="89"/>
      <c r="C219" s="89"/>
      <c r="D219" s="89"/>
      <c r="H219" s="22"/>
      <c r="J219" s="29"/>
    </row>
    <row r="220" spans="1:10" x14ac:dyDescent="0.25">
      <c r="A220" s="107"/>
      <c r="B220" s="89"/>
      <c r="C220" s="89"/>
      <c r="D220" s="89"/>
      <c r="H220" s="22"/>
      <c r="J220" s="29"/>
    </row>
    <row r="221" spans="1:10" x14ac:dyDescent="0.25">
      <c r="A221" s="107"/>
      <c r="B221" s="89"/>
      <c r="C221" s="89"/>
      <c r="D221" s="89"/>
      <c r="H221" s="22"/>
      <c r="J221" s="29"/>
    </row>
  </sheetData>
  <mergeCells count="4">
    <mergeCell ref="A1:E1"/>
    <mergeCell ref="F1:I2"/>
    <mergeCell ref="A2:C2"/>
    <mergeCell ref="D2:E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85" zoomScaleNormal="85" workbookViewId="0">
      <selection activeCell="K16" sqref="K16"/>
    </sheetView>
  </sheetViews>
  <sheetFormatPr baseColWidth="10" defaultRowHeight="15" x14ac:dyDescent="0.25"/>
  <cols>
    <col min="1" max="1" width="19.28515625" style="91" customWidth="1"/>
    <col min="2" max="2" width="21.85546875" style="91" bestFit="1" customWidth="1"/>
    <col min="3" max="3" width="14" style="91" bestFit="1" customWidth="1"/>
    <col min="4" max="4" width="17.85546875" style="91" customWidth="1"/>
    <col min="5" max="5" width="15.85546875" style="91" customWidth="1"/>
    <col min="6" max="6" width="14.85546875" style="91" bestFit="1" customWidth="1"/>
    <col min="7" max="16384" width="11.42578125" style="91"/>
  </cols>
  <sheetData>
    <row r="1" spans="1:6" x14ac:dyDescent="0.25">
      <c r="A1" s="182" t="s">
        <v>216</v>
      </c>
      <c r="B1" s="183"/>
      <c r="C1" s="130"/>
      <c r="D1" s="91" t="s">
        <v>215</v>
      </c>
    </row>
    <row r="2" spans="1:6" x14ac:dyDescent="0.25">
      <c r="A2" s="120" t="s">
        <v>47</v>
      </c>
      <c r="B2" s="184" t="s">
        <v>48</v>
      </c>
      <c r="C2" s="185"/>
    </row>
    <row r="4" spans="1:6" ht="30.75" customHeight="1" x14ac:dyDescent="0.25">
      <c r="A4" s="94"/>
      <c r="B4" s="125" t="s">
        <v>210</v>
      </c>
      <c r="C4" s="125" t="s">
        <v>211</v>
      </c>
      <c r="D4" s="125" t="s">
        <v>212</v>
      </c>
      <c r="E4" s="125" t="s">
        <v>213</v>
      </c>
      <c r="F4" s="125" t="s">
        <v>214</v>
      </c>
    </row>
    <row r="5" spans="1:6" x14ac:dyDescent="0.25">
      <c r="A5" s="126">
        <v>42767</v>
      </c>
      <c r="B5" s="127">
        <v>7319.2857142857147</v>
      </c>
      <c r="C5" s="128">
        <v>9941.9745502645492</v>
      </c>
      <c r="D5" s="127">
        <v>17261.260264550263</v>
      </c>
      <c r="E5" s="129">
        <v>0.42402962484248347</v>
      </c>
      <c r="F5" s="129">
        <v>0.57597037515751648</v>
      </c>
    </row>
    <row r="6" spans="1:6" x14ac:dyDescent="0.25">
      <c r="A6" s="126">
        <v>42795</v>
      </c>
      <c r="B6" s="127">
        <v>7520.3870967741932</v>
      </c>
      <c r="C6" s="128">
        <v>11428.246648501692</v>
      </c>
      <c r="D6" s="127">
        <v>18948.633745275885</v>
      </c>
      <c r="E6" s="129">
        <v>0.39688281476489634</v>
      </c>
      <c r="F6" s="129">
        <v>0.6031171852351036</v>
      </c>
    </row>
    <row r="7" spans="1:6" x14ac:dyDescent="0.25">
      <c r="A7" s="126">
        <v>42826</v>
      </c>
      <c r="B7" s="127">
        <v>7567.4</v>
      </c>
      <c r="C7" s="128">
        <v>10322.767286470144</v>
      </c>
      <c r="D7" s="127">
        <v>17890.167286470143</v>
      </c>
      <c r="E7" s="129">
        <v>0.42299213186916496</v>
      </c>
      <c r="F7" s="129">
        <v>0.57700786813083504</v>
      </c>
    </row>
    <row r="8" spans="1:6" x14ac:dyDescent="0.25">
      <c r="A8" s="126">
        <v>42856</v>
      </c>
      <c r="B8" s="127">
        <v>5520.9677419354839</v>
      </c>
      <c r="C8" s="128">
        <v>12728.876857459825</v>
      </c>
      <c r="D8" s="127">
        <v>18249.84459939531</v>
      </c>
      <c r="E8" s="129">
        <v>0.3025213563801204</v>
      </c>
      <c r="F8" s="129">
        <v>0.69747864361987966</v>
      </c>
    </row>
    <row r="9" spans="1:6" x14ac:dyDescent="0.25">
      <c r="A9" s="126">
        <v>42887</v>
      </c>
      <c r="B9" s="127">
        <v>5880.7333333333336</v>
      </c>
      <c r="C9" s="128">
        <v>13090.451700680271</v>
      </c>
      <c r="D9" s="127">
        <v>18971.185034013604</v>
      </c>
      <c r="E9" s="129">
        <v>0.30998239291798141</v>
      </c>
      <c r="F9" s="129">
        <v>0.69001760708201854</v>
      </c>
    </row>
    <row r="10" spans="1:6" x14ac:dyDescent="0.25">
      <c r="A10" s="126">
        <v>42917</v>
      </c>
      <c r="B10" s="127">
        <v>5388.8709677419356</v>
      </c>
      <c r="C10" s="128">
        <v>13610.312395825709</v>
      </c>
      <c r="D10" s="127">
        <v>18999.183363567645</v>
      </c>
      <c r="E10" s="129">
        <v>0.28363697873854404</v>
      </c>
      <c r="F10" s="129">
        <v>0.71636302126145601</v>
      </c>
    </row>
    <row r="11" spans="1:6" x14ac:dyDescent="0.25">
      <c r="A11" s="126">
        <v>42948</v>
      </c>
      <c r="B11" s="127">
        <v>5664</v>
      </c>
      <c r="C11" s="128">
        <v>12789.031031746032</v>
      </c>
      <c r="D11" s="127">
        <v>18453.031031746032</v>
      </c>
      <c r="E11" s="129">
        <v>0.30694144448442251</v>
      </c>
      <c r="F11" s="129">
        <v>0.69305855551557749</v>
      </c>
    </row>
    <row r="12" spans="1:6" x14ac:dyDescent="0.25">
      <c r="A12" s="126">
        <v>42979</v>
      </c>
      <c r="B12" s="127">
        <v>4360.9333333333334</v>
      </c>
      <c r="C12" s="128">
        <v>15961.233733938017</v>
      </c>
      <c r="D12" s="127">
        <v>20322.167067271352</v>
      </c>
      <c r="E12" s="129">
        <v>0.21458997551282674</v>
      </c>
      <c r="F12" s="129">
        <v>0.78541002448717323</v>
      </c>
    </row>
    <row r="13" spans="1:6" x14ac:dyDescent="0.25">
      <c r="A13" s="126">
        <v>43009</v>
      </c>
      <c r="B13" s="127">
        <v>6129.0322580645161</v>
      </c>
      <c r="C13" s="128">
        <v>13247.314797868967</v>
      </c>
      <c r="D13" s="127">
        <v>19376.347055933482</v>
      </c>
      <c r="E13" s="129">
        <v>0.316315156844162</v>
      </c>
      <c r="F13" s="129">
        <v>0.683684843155838</v>
      </c>
    </row>
    <row r="14" spans="1:6" x14ac:dyDescent="0.25">
      <c r="A14" s="126">
        <v>43040</v>
      </c>
      <c r="B14" s="127">
        <v>3560.3666666666668</v>
      </c>
      <c r="C14" s="128">
        <v>17273.757260015118</v>
      </c>
      <c r="D14" s="127">
        <v>20834.123926681783</v>
      </c>
      <c r="E14" s="129">
        <v>0.17089111494181847</v>
      </c>
      <c r="F14" s="129">
        <v>0.82910888505818159</v>
      </c>
    </row>
    <row r="15" spans="1:6" x14ac:dyDescent="0.25">
      <c r="A15" s="126">
        <v>43070</v>
      </c>
      <c r="B15" s="127">
        <v>5589.5806451612907</v>
      </c>
      <c r="C15" s="128">
        <v>12986.847174188668</v>
      </c>
      <c r="D15" s="127">
        <v>18576.427819349959</v>
      </c>
      <c r="E15" s="129">
        <v>0.30089642096522762</v>
      </c>
      <c r="F15" s="129">
        <v>0.69910357903477238</v>
      </c>
    </row>
  </sheetData>
  <mergeCells count="2">
    <mergeCell ref="B2:C2"/>
    <mergeCell ref="A1:B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5" zoomScaleNormal="85" workbookViewId="0">
      <selection activeCell="K34" sqref="K34"/>
    </sheetView>
  </sheetViews>
  <sheetFormatPr baseColWidth="10" defaultRowHeight="15" x14ac:dyDescent="0.25"/>
  <cols>
    <col min="1" max="6" width="11.42578125" style="85"/>
    <col min="7" max="7" width="18" style="85" bestFit="1" customWidth="1"/>
    <col min="8" max="8" width="17.140625" style="85" bestFit="1" customWidth="1"/>
    <col min="9" max="16384" width="11.42578125" style="85"/>
  </cols>
  <sheetData>
    <row r="1" spans="1:9" ht="20.25" customHeight="1" x14ac:dyDescent="0.25">
      <c r="A1" s="182" t="s">
        <v>200</v>
      </c>
      <c r="B1" s="183"/>
      <c r="C1" s="183"/>
      <c r="D1" s="183"/>
      <c r="E1" s="183"/>
      <c r="F1" s="179" t="s">
        <v>88</v>
      </c>
      <c r="G1" s="179"/>
      <c r="H1" s="179"/>
      <c r="I1" s="179"/>
    </row>
    <row r="2" spans="1:9" ht="14.25" customHeight="1" x14ac:dyDescent="0.25">
      <c r="A2" s="184" t="s">
        <v>47</v>
      </c>
      <c r="B2" s="185"/>
      <c r="C2" s="185"/>
      <c r="D2" s="184" t="s">
        <v>48</v>
      </c>
      <c r="E2" s="185"/>
      <c r="F2" s="179"/>
      <c r="G2" s="179"/>
      <c r="H2" s="179"/>
      <c r="I2" s="179"/>
    </row>
    <row r="4" spans="1:9" x14ac:dyDescent="0.25">
      <c r="B4" s="11" t="s">
        <v>196</v>
      </c>
      <c r="C4" s="11" t="s">
        <v>93</v>
      </c>
      <c r="D4" s="11" t="s">
        <v>94</v>
      </c>
      <c r="E4" s="11" t="s">
        <v>95</v>
      </c>
      <c r="G4" s="11" t="s">
        <v>217</v>
      </c>
      <c r="H4" s="11" t="s">
        <v>218</v>
      </c>
    </row>
    <row r="5" spans="1:9" x14ac:dyDescent="0.25">
      <c r="A5" s="11">
        <v>2005</v>
      </c>
      <c r="B5" s="31"/>
      <c r="C5" s="31">
        <v>15226.815083233478</v>
      </c>
      <c r="D5" s="31">
        <v>5376.2022022827168</v>
      </c>
      <c r="E5" s="31">
        <v>1120.4396105705262</v>
      </c>
      <c r="F5" s="131"/>
      <c r="G5" s="31">
        <v>21852.15063461001</v>
      </c>
      <c r="H5" s="31">
        <v>21852.15063461001</v>
      </c>
      <c r="I5" s="5"/>
    </row>
    <row r="6" spans="1:9" x14ac:dyDescent="0.25">
      <c r="A6" s="11">
        <v>2006</v>
      </c>
      <c r="B6" s="31"/>
      <c r="C6" s="31">
        <v>15425.694918494182</v>
      </c>
      <c r="D6" s="31">
        <v>5389.6329033488755</v>
      </c>
      <c r="E6" s="31">
        <v>1242.4912376578395</v>
      </c>
      <c r="F6" s="131"/>
      <c r="G6" s="31">
        <v>22458.472138974314</v>
      </c>
      <c r="H6" s="31">
        <v>22458.472138974314</v>
      </c>
      <c r="I6" s="5"/>
    </row>
    <row r="7" spans="1:9" x14ac:dyDescent="0.25">
      <c r="A7" s="11">
        <v>2007</v>
      </c>
      <c r="B7" s="31"/>
      <c r="C7" s="31">
        <v>15031.047035238504</v>
      </c>
      <c r="D7" s="31">
        <v>5207.4783594169849</v>
      </c>
      <c r="E7" s="31">
        <v>1211.4201408011211</v>
      </c>
      <c r="F7" s="131"/>
      <c r="G7" s="31">
        <v>22239.778859068741</v>
      </c>
      <c r="H7" s="31">
        <v>22239.778859068741</v>
      </c>
      <c r="I7" s="5"/>
    </row>
    <row r="8" spans="1:9" x14ac:dyDescent="0.25">
      <c r="A8" s="11">
        <v>2008</v>
      </c>
      <c r="B8" s="31"/>
      <c r="C8" s="31">
        <v>14239.362676145771</v>
      </c>
      <c r="D8" s="31">
        <v>4881.1871001070367</v>
      </c>
      <c r="E8" s="31">
        <v>1099.2412148944886</v>
      </c>
      <c r="F8" s="131"/>
      <c r="G8" s="31">
        <v>21015.681358369831</v>
      </c>
      <c r="H8" s="31">
        <v>21015.681358369831</v>
      </c>
      <c r="I8" s="5"/>
    </row>
    <row r="9" spans="1:9" x14ac:dyDescent="0.25">
      <c r="A9" s="11">
        <v>2009</v>
      </c>
      <c r="B9" s="31"/>
      <c r="C9" s="31">
        <v>13868.125301084568</v>
      </c>
      <c r="D9" s="31">
        <v>4775.6209859845931</v>
      </c>
      <c r="E9" s="31">
        <v>1412.1073715041573</v>
      </c>
      <c r="F9" s="131"/>
      <c r="G9" s="31">
        <v>19793.096423059967</v>
      </c>
      <c r="H9" s="31">
        <v>19793.096423059967</v>
      </c>
      <c r="I9" s="5"/>
    </row>
    <row r="10" spans="1:9" x14ac:dyDescent="0.25">
      <c r="A10" s="11">
        <v>2010</v>
      </c>
      <c r="B10" s="31"/>
      <c r="C10" s="31">
        <v>13296.980237150414</v>
      </c>
      <c r="D10" s="31">
        <v>4479.6460859158478</v>
      </c>
      <c r="E10" s="31">
        <v>1397.3412307886117</v>
      </c>
      <c r="F10" s="131"/>
      <c r="G10" s="31">
        <v>19320.123796296302</v>
      </c>
      <c r="H10" s="31">
        <v>19320.123796296302</v>
      </c>
      <c r="I10" s="5"/>
    </row>
    <row r="11" spans="1:9" x14ac:dyDescent="0.25">
      <c r="A11" s="11">
        <v>2011</v>
      </c>
      <c r="B11" s="31"/>
      <c r="C11" s="31">
        <v>13273.146210317458</v>
      </c>
      <c r="D11" s="31">
        <v>4438.3653076971541</v>
      </c>
      <c r="E11" s="31">
        <v>1342.6670137314184</v>
      </c>
      <c r="F11" s="131"/>
      <c r="G11" s="31">
        <v>18952.221565255724</v>
      </c>
      <c r="H11" s="31">
        <v>18952.221565255724</v>
      </c>
      <c r="I11" s="5"/>
    </row>
    <row r="12" spans="1:9" x14ac:dyDescent="0.25">
      <c r="A12" s="11">
        <v>2012</v>
      </c>
      <c r="B12" s="31"/>
      <c r="C12" s="31">
        <v>12265.92035840262</v>
      </c>
      <c r="D12" s="31">
        <v>4103.3346885235569</v>
      </c>
      <c r="E12" s="31">
        <v>1184.5174946460063</v>
      </c>
      <c r="F12" s="131"/>
      <c r="G12" s="31">
        <v>17632.570671768706</v>
      </c>
      <c r="H12" s="31">
        <v>17632.570671768706</v>
      </c>
      <c r="I12" s="5"/>
    </row>
    <row r="13" spans="1:9" x14ac:dyDescent="0.25">
      <c r="A13" s="11">
        <v>2013</v>
      </c>
      <c r="B13" s="31"/>
      <c r="C13" s="31">
        <v>12067.996793587803</v>
      </c>
      <c r="D13" s="31">
        <v>4091.7073944948347</v>
      </c>
      <c r="E13" s="31">
        <v>1237.5211621315193</v>
      </c>
      <c r="F13" s="131"/>
      <c r="G13" s="31">
        <v>17619.807399218946</v>
      </c>
      <c r="H13" s="31">
        <v>17619.807399218946</v>
      </c>
      <c r="I13" s="5"/>
    </row>
    <row r="14" spans="1:9" x14ac:dyDescent="0.25">
      <c r="A14" s="11">
        <v>2014</v>
      </c>
      <c r="B14" s="31"/>
      <c r="C14" s="31">
        <v>12079.560550201562</v>
      </c>
      <c r="D14" s="31">
        <v>4432.7858506550756</v>
      </c>
      <c r="E14" s="31">
        <v>1296.9579985512723</v>
      </c>
      <c r="F14" s="131"/>
      <c r="G14" s="31">
        <v>17897.94572207204</v>
      </c>
      <c r="H14" s="31">
        <v>17897.94572207204</v>
      </c>
      <c r="I14" s="5"/>
    </row>
    <row r="15" spans="1:9" x14ac:dyDescent="0.25">
      <c r="A15" s="11">
        <v>2015</v>
      </c>
      <c r="B15" s="31"/>
      <c r="C15" s="31">
        <v>12131.323902431343</v>
      </c>
      <c r="D15" s="31">
        <v>4725.5076684933238</v>
      </c>
      <c r="E15" s="31">
        <v>1478.737718568909</v>
      </c>
      <c r="F15" s="131"/>
      <c r="G15" s="31">
        <v>18442.228371126228</v>
      </c>
      <c r="H15" s="31">
        <v>18442.228371126228</v>
      </c>
      <c r="I15" s="5"/>
    </row>
    <row r="16" spans="1:9" x14ac:dyDescent="0.25">
      <c r="A16" s="11">
        <v>2016</v>
      </c>
      <c r="B16" s="31"/>
      <c r="C16" s="31">
        <v>12207.151709813554</v>
      </c>
      <c r="D16" s="31">
        <v>4680.6740284076595</v>
      </c>
      <c r="E16" s="31">
        <v>1999.233578042328</v>
      </c>
      <c r="F16" s="131"/>
      <c r="G16" s="31">
        <v>19227.898077225502</v>
      </c>
      <c r="H16" s="31">
        <v>19227.898077225502</v>
      </c>
      <c r="I16" s="5"/>
    </row>
    <row r="17" spans="1:9" x14ac:dyDescent="0.25">
      <c r="A17" s="11">
        <v>2017</v>
      </c>
      <c r="B17" s="31"/>
      <c r="C17" s="31">
        <v>12235.454128558829</v>
      </c>
      <c r="D17" s="31">
        <v>5078.8086734693879</v>
      </c>
      <c r="E17" s="31">
        <v>1615.8643698034766</v>
      </c>
      <c r="F17" s="131"/>
      <c r="G17" s="31">
        <v>19446.945712081128</v>
      </c>
      <c r="H17" s="31">
        <v>19446.945712081128</v>
      </c>
      <c r="I17" s="5"/>
    </row>
    <row r="18" spans="1:9" x14ac:dyDescent="0.25">
      <c r="A18" s="11">
        <v>2018</v>
      </c>
      <c r="B18" s="31"/>
      <c r="C18" s="31">
        <v>13058.422367405785</v>
      </c>
      <c r="D18" s="31">
        <v>4648.6454728521912</v>
      </c>
      <c r="E18" s="31">
        <v>1350.4447319133922</v>
      </c>
      <c r="F18" s="131"/>
      <c r="G18" s="31">
        <v>20989.119755469208</v>
      </c>
      <c r="H18" s="31">
        <v>20989.119755469208</v>
      </c>
      <c r="I18" s="5"/>
    </row>
    <row r="19" spans="1:9" x14ac:dyDescent="0.25">
      <c r="A19" s="11">
        <v>2019</v>
      </c>
      <c r="B19" s="31"/>
      <c r="C19" s="31">
        <v>13266.673613360786</v>
      </c>
      <c r="D19" s="31">
        <v>4727.3747391722391</v>
      </c>
      <c r="E19" s="31">
        <v>1401.7258987885164</v>
      </c>
      <c r="F19" s="131"/>
      <c r="G19" s="31">
        <v>21327.553372139835</v>
      </c>
      <c r="H19" s="31">
        <v>21327.553372139835</v>
      </c>
      <c r="I19" s="5"/>
    </row>
    <row r="20" spans="1:9" x14ac:dyDescent="0.25">
      <c r="A20" s="11">
        <v>2020</v>
      </c>
      <c r="B20" s="31"/>
      <c r="C20" s="31">
        <v>13492.278436102215</v>
      </c>
      <c r="D20" s="31">
        <v>4816.4879551299455</v>
      </c>
      <c r="E20" s="31">
        <v>1449.9911163038944</v>
      </c>
      <c r="F20" s="131"/>
      <c r="G20" s="31">
        <v>21200.676980936816</v>
      </c>
      <c r="H20" s="31">
        <v>21200.676980936816</v>
      </c>
      <c r="I20" s="5"/>
    </row>
    <row r="21" spans="1:9" x14ac:dyDescent="0.25">
      <c r="A21" s="11">
        <v>2021</v>
      </c>
      <c r="B21" s="31"/>
      <c r="C21" s="31">
        <v>13700.079140189648</v>
      </c>
      <c r="D21" s="31">
        <v>4903.8972424768499</v>
      </c>
      <c r="E21" s="31">
        <v>1507.1499371686075</v>
      </c>
      <c r="F21" s="131"/>
      <c r="G21" s="31">
        <v>31865.218112796316</v>
      </c>
      <c r="H21" s="31">
        <v>20553.332605680062</v>
      </c>
      <c r="I21" s="5"/>
    </row>
    <row r="22" spans="1:9" x14ac:dyDescent="0.25">
      <c r="A22" s="11">
        <v>2022</v>
      </c>
      <c r="B22" s="31"/>
      <c r="C22" s="31">
        <v>13888.805627506981</v>
      </c>
      <c r="D22" s="31">
        <v>4988.7380189369314</v>
      </c>
      <c r="E22" s="31">
        <v>1555.7793457097662</v>
      </c>
      <c r="F22" s="131"/>
      <c r="G22" s="31">
        <v>32133.311252343436</v>
      </c>
      <c r="H22" s="31">
        <v>20821.425745227174</v>
      </c>
      <c r="I22" s="5"/>
    </row>
    <row r="23" spans="1:9" x14ac:dyDescent="0.25">
      <c r="A23" s="11">
        <v>2023</v>
      </c>
      <c r="B23" s="31"/>
      <c r="C23" s="31">
        <v>14067.155216150206</v>
      </c>
      <c r="D23" s="31">
        <v>5071.1927012595543</v>
      </c>
      <c r="E23" s="31">
        <v>1580.1220768787177</v>
      </c>
      <c r="F23" s="131"/>
      <c r="G23" s="31">
        <v>31888.657294133507</v>
      </c>
      <c r="H23" s="31">
        <v>20576.77178701726</v>
      </c>
      <c r="I23" s="5"/>
    </row>
    <row r="24" spans="1:9" x14ac:dyDescent="0.25">
      <c r="A24" s="11">
        <v>2024</v>
      </c>
      <c r="B24" s="31">
        <v>163.86640499339038</v>
      </c>
      <c r="C24" s="31">
        <v>14209.520497097343</v>
      </c>
      <c r="D24" s="31">
        <v>5152.3603768899738</v>
      </c>
      <c r="E24" s="31">
        <v>1608.2873990026485</v>
      </c>
      <c r="F24" s="131"/>
      <c r="G24" s="31">
        <v>31888.657294133507</v>
      </c>
      <c r="H24" s="31">
        <v>20576.77178701726</v>
      </c>
      <c r="I24" s="5"/>
    </row>
    <row r="25" spans="1:9" x14ac:dyDescent="0.25">
      <c r="A25" s="11">
        <v>2025</v>
      </c>
      <c r="B25" s="31">
        <v>469.31045727254082</v>
      </c>
      <c r="C25" s="31">
        <v>14331.145957455939</v>
      </c>
      <c r="D25" s="31">
        <v>5227.7697318530854</v>
      </c>
      <c r="E25" s="31">
        <v>1641.6387520210201</v>
      </c>
      <c r="F25" s="131"/>
      <c r="G25" s="31">
        <v>31888.657294133507</v>
      </c>
      <c r="H25" s="31">
        <v>20576.77178701726</v>
      </c>
      <c r="I25" s="5"/>
    </row>
    <row r="26" spans="1:9" x14ac:dyDescent="0.25">
      <c r="A26" s="11">
        <v>2026</v>
      </c>
      <c r="B26" s="31">
        <v>968.51178344221</v>
      </c>
      <c r="C26" s="31">
        <v>14441.10110992161</v>
      </c>
      <c r="D26" s="31">
        <v>5310.8748103364487</v>
      </c>
      <c r="E26" s="31">
        <v>1676.0756538915975</v>
      </c>
      <c r="F26" s="131"/>
      <c r="G26" s="31">
        <v>31888.657294133507</v>
      </c>
      <c r="H26" s="31">
        <v>20576.77178701726</v>
      </c>
      <c r="I26" s="5"/>
    </row>
    <row r="27" spans="1:9" x14ac:dyDescent="0.25">
      <c r="A27" s="11">
        <v>2027</v>
      </c>
      <c r="B27" s="31">
        <v>1654.0599199801115</v>
      </c>
      <c r="C27" s="31">
        <v>14588.506273278501</v>
      </c>
      <c r="D27" s="31">
        <v>5380.103881322797</v>
      </c>
      <c r="E27" s="31">
        <v>1705.9449565658881</v>
      </c>
      <c r="F27" s="131"/>
      <c r="G27" s="31">
        <v>31888.657294133507</v>
      </c>
      <c r="H27" s="31">
        <v>20576.77178701726</v>
      </c>
      <c r="I27" s="5"/>
    </row>
    <row r="28" spans="1:9" x14ac:dyDescent="0.25">
      <c r="A28" s="11">
        <v>2028</v>
      </c>
      <c r="B28" s="31">
        <v>2443.8976337422723</v>
      </c>
      <c r="C28" s="31">
        <v>14778.786500692971</v>
      </c>
      <c r="D28" s="31">
        <v>5446.6854713173479</v>
      </c>
      <c r="E28" s="31">
        <v>1736.500801403462</v>
      </c>
      <c r="F28" s="131"/>
      <c r="G28" s="31">
        <v>31888.657294133507</v>
      </c>
      <c r="H28" s="31">
        <v>20576.77178701726</v>
      </c>
      <c r="I28" s="5"/>
    </row>
    <row r="29" spans="1:9" x14ac:dyDescent="0.25">
      <c r="A29" s="11">
        <v>2029</v>
      </c>
      <c r="B29" s="31">
        <v>3217.7335467435637</v>
      </c>
      <c r="C29" s="31">
        <v>15043.639952331725</v>
      </c>
      <c r="D29" s="31">
        <v>5520.0786997071236</v>
      </c>
      <c r="E29" s="31">
        <v>1744.3160649901977</v>
      </c>
      <c r="F29" s="131"/>
      <c r="G29" s="31">
        <v>31888.657294133507</v>
      </c>
      <c r="H29" s="31">
        <v>20576.77178701726</v>
      </c>
      <c r="I29" s="5"/>
    </row>
    <row r="30" spans="1:9" x14ac:dyDescent="0.25">
      <c r="A30" s="11">
        <v>2030</v>
      </c>
      <c r="B30" s="31">
        <v>3888.7826035716075</v>
      </c>
      <c r="C30" s="31">
        <v>15374.511466451093</v>
      </c>
      <c r="D30" s="31">
        <v>5606.0482161800755</v>
      </c>
      <c r="E30" s="31">
        <v>1740.8165975360787</v>
      </c>
      <c r="F30" s="131"/>
      <c r="G30" s="31">
        <v>31888.657294133507</v>
      </c>
      <c r="H30" s="31">
        <v>20576.77178701726</v>
      </c>
      <c r="I30" s="5"/>
    </row>
    <row r="31" spans="1:9" x14ac:dyDescent="0.25">
      <c r="A31" s="11">
        <v>2031</v>
      </c>
      <c r="B31" s="31">
        <v>4431.8780914875952</v>
      </c>
      <c r="C31" s="31">
        <v>15726.285430103977</v>
      </c>
      <c r="D31" s="31">
        <v>5701.5418365282312</v>
      </c>
      <c r="E31" s="31">
        <v>1768.0383923457284</v>
      </c>
      <c r="F31" s="131"/>
      <c r="G31" s="31">
        <v>31888.657294133507</v>
      </c>
      <c r="H31" s="31">
        <v>20576.77178701726</v>
      </c>
      <c r="I31" s="5"/>
    </row>
    <row r="32" spans="1:9" x14ac:dyDescent="0.25">
      <c r="A32" s="11">
        <v>2032</v>
      </c>
      <c r="B32" s="31">
        <v>4856.5729967204379</v>
      </c>
      <c r="C32" s="31">
        <v>16058.177631420052</v>
      </c>
      <c r="D32" s="31">
        <v>5830.1659833284857</v>
      </c>
      <c r="E32" s="31">
        <v>1815.8401124174482</v>
      </c>
      <c r="F32" s="131"/>
      <c r="G32" s="31">
        <v>31888.657294133507</v>
      </c>
      <c r="H32" s="31">
        <v>20576.77178701726</v>
      </c>
      <c r="I32" s="5"/>
    </row>
    <row r="33" spans="1:9" x14ac:dyDescent="0.25">
      <c r="A33" s="11">
        <v>2033</v>
      </c>
      <c r="B33" s="31">
        <v>5187.4914512249379</v>
      </c>
      <c r="C33" s="31">
        <v>16375.971833790833</v>
      </c>
      <c r="D33" s="31">
        <v>5954.0716172731336</v>
      </c>
      <c r="E33" s="31">
        <v>1860.5980990011765</v>
      </c>
      <c r="F33" s="131"/>
      <c r="G33" s="31">
        <v>31888.657294133507</v>
      </c>
      <c r="H33" s="31">
        <v>20576.77178701726</v>
      </c>
      <c r="I33" s="5"/>
    </row>
    <row r="34" spans="1:9" x14ac:dyDescent="0.25">
      <c r="A34" s="11">
        <v>2034</v>
      </c>
      <c r="B34" s="31">
        <v>5448.3110963816962</v>
      </c>
      <c r="C34" s="31">
        <v>16617.839054829481</v>
      </c>
      <c r="D34" s="31">
        <v>6050.3322288268109</v>
      </c>
      <c r="E34" s="31">
        <v>1895.0753567701222</v>
      </c>
      <c r="F34" s="131"/>
      <c r="G34" s="31">
        <v>31888.657294133507</v>
      </c>
      <c r="H34" s="31">
        <v>20576.77178701726</v>
      </c>
      <c r="I34" s="5"/>
    </row>
    <row r="35" spans="1:9" x14ac:dyDescent="0.25">
      <c r="A35" s="11">
        <v>2035</v>
      </c>
      <c r="B35" s="31">
        <v>5646.1500968051942</v>
      </c>
      <c r="C35" s="31">
        <v>16692.278824092591</v>
      </c>
      <c r="D35" s="31">
        <v>6084.9856346939296</v>
      </c>
      <c r="E35" s="31">
        <v>1907.7441490566207</v>
      </c>
      <c r="F35" s="131"/>
      <c r="G35" s="31">
        <v>31888.657294133507</v>
      </c>
      <c r="H35" s="31">
        <v>20576.77178701726</v>
      </c>
      <c r="I35" s="5"/>
    </row>
  </sheetData>
  <mergeCells count="4">
    <mergeCell ref="A1:E1"/>
    <mergeCell ref="F1:I2"/>
    <mergeCell ref="A2:C2"/>
    <mergeCell ref="D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9" sqref="B9"/>
    </sheetView>
  </sheetViews>
  <sheetFormatPr baseColWidth="10" defaultRowHeight="15" x14ac:dyDescent="0.25"/>
  <cols>
    <col min="1" max="1" width="35.5703125" bestFit="1" customWidth="1"/>
    <col min="3" max="3" width="35.5703125" bestFit="1" customWidth="1"/>
    <col min="7" max="7" width="15.5703125" customWidth="1"/>
  </cols>
  <sheetData>
    <row r="1" spans="1:7" x14ac:dyDescent="0.25">
      <c r="A1" s="159" t="s">
        <v>35</v>
      </c>
      <c r="B1" s="159"/>
      <c r="C1" s="161" t="s">
        <v>0</v>
      </c>
      <c r="D1" s="160" t="s">
        <v>88</v>
      </c>
      <c r="E1" s="160"/>
      <c r="F1" s="160"/>
      <c r="G1" s="160"/>
    </row>
    <row r="2" spans="1:7" ht="15" customHeight="1" x14ac:dyDescent="0.25">
      <c r="A2" s="159"/>
      <c r="B2" s="159"/>
      <c r="C2" s="161"/>
      <c r="D2" s="160"/>
      <c r="E2" s="160"/>
      <c r="F2" s="160"/>
      <c r="G2" s="160"/>
    </row>
    <row r="3" spans="1:7" x14ac:dyDescent="0.25">
      <c r="A3" s="17" t="s">
        <v>33</v>
      </c>
      <c r="B3" s="17" t="s">
        <v>20</v>
      </c>
    </row>
    <row r="4" spans="1:7" x14ac:dyDescent="0.25">
      <c r="A4" s="17" t="s">
        <v>21</v>
      </c>
      <c r="B4" s="12">
        <v>21852.15063461001</v>
      </c>
    </row>
    <row r="5" spans="1:7" x14ac:dyDescent="0.25">
      <c r="A5" s="17" t="s">
        <v>22</v>
      </c>
      <c r="B5" s="12">
        <v>22458.472138974314</v>
      </c>
    </row>
    <row r="6" spans="1:7" x14ac:dyDescent="0.25">
      <c r="A6" s="17" t="s">
        <v>23</v>
      </c>
      <c r="B6" s="12">
        <v>22239.778859068741</v>
      </c>
    </row>
    <row r="7" spans="1:7" x14ac:dyDescent="0.25">
      <c r="A7" s="17" t="s">
        <v>24</v>
      </c>
      <c r="B7" s="12">
        <v>21015.681358369831</v>
      </c>
    </row>
    <row r="8" spans="1:7" x14ac:dyDescent="0.25">
      <c r="A8" s="17" t="s">
        <v>25</v>
      </c>
      <c r="B8" s="12">
        <v>19793.096423059967</v>
      </c>
    </row>
    <row r="9" spans="1:7" x14ac:dyDescent="0.25">
      <c r="A9" s="17" t="s">
        <v>26</v>
      </c>
      <c r="B9" s="12">
        <v>19320.123796296302</v>
      </c>
    </row>
    <row r="10" spans="1:7" x14ac:dyDescent="0.25">
      <c r="A10" s="17" t="s">
        <v>27</v>
      </c>
      <c r="B10" s="12">
        <v>18952.221565255724</v>
      </c>
    </row>
    <row r="11" spans="1:7" x14ac:dyDescent="0.25">
      <c r="A11" s="17" t="s">
        <v>28</v>
      </c>
      <c r="B11" s="12">
        <v>17632.570671768706</v>
      </c>
    </row>
    <row r="12" spans="1:7" x14ac:dyDescent="0.25">
      <c r="A12" s="17" t="s">
        <v>29</v>
      </c>
      <c r="B12" s="12">
        <v>17619.807399218946</v>
      </c>
    </row>
    <row r="13" spans="1:7" x14ac:dyDescent="0.25">
      <c r="A13" s="17" t="s">
        <v>30</v>
      </c>
      <c r="B13" s="12">
        <v>17897.94572207204</v>
      </c>
    </row>
    <row r="14" spans="1:7" x14ac:dyDescent="0.25">
      <c r="A14" s="17" t="s">
        <v>31</v>
      </c>
      <c r="B14" s="12">
        <v>18442.228371126228</v>
      </c>
    </row>
    <row r="15" spans="1:7" x14ac:dyDescent="0.25">
      <c r="A15" s="17" t="s">
        <v>32</v>
      </c>
      <c r="B15" s="12">
        <v>17786.318754094231</v>
      </c>
    </row>
    <row r="16" spans="1:7" x14ac:dyDescent="0.25">
      <c r="A16" s="17">
        <v>2017</v>
      </c>
      <c r="B16" s="12">
        <v>19446.945712081128</v>
      </c>
    </row>
  </sheetData>
  <mergeCells count="3">
    <mergeCell ref="C1:C2"/>
    <mergeCell ref="A1:B2"/>
    <mergeCell ref="D1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6" sqref="B6"/>
    </sheetView>
  </sheetViews>
  <sheetFormatPr baseColWidth="10" defaultRowHeight="15" x14ac:dyDescent="0.25"/>
  <cols>
    <col min="1" max="1" width="19.140625" customWidth="1"/>
    <col min="2" max="2" width="9.85546875" customWidth="1"/>
    <col min="3" max="3" width="35.5703125" bestFit="1" customWidth="1"/>
    <col min="7" max="7" width="14.5703125" customWidth="1"/>
  </cols>
  <sheetData>
    <row r="1" spans="1:7" ht="20.25" customHeight="1" x14ac:dyDescent="0.25">
      <c r="A1" s="159" t="s">
        <v>35</v>
      </c>
      <c r="B1" s="159"/>
      <c r="C1" s="161" t="s">
        <v>0</v>
      </c>
      <c r="D1" s="160" t="s">
        <v>88</v>
      </c>
      <c r="E1" s="160"/>
      <c r="F1" s="160"/>
      <c r="G1" s="160"/>
    </row>
    <row r="2" spans="1:7" ht="14.25" customHeight="1" x14ac:dyDescent="0.25">
      <c r="A2" s="159"/>
      <c r="B2" s="159"/>
      <c r="C2" s="161"/>
      <c r="D2" s="160"/>
      <c r="E2" s="160"/>
      <c r="F2" s="160"/>
      <c r="G2" s="160"/>
    </row>
    <row r="3" spans="1:7" x14ac:dyDescent="0.25">
      <c r="A3" s="17" t="s">
        <v>33</v>
      </c>
      <c r="B3" s="17" t="s">
        <v>20</v>
      </c>
    </row>
    <row r="4" spans="1:7" x14ac:dyDescent="0.25">
      <c r="A4" s="11">
        <v>2009</v>
      </c>
      <c r="B4" s="19">
        <v>881.23290343915335</v>
      </c>
    </row>
    <row r="5" spans="1:7" x14ac:dyDescent="0.25">
      <c r="A5" s="11">
        <v>2010</v>
      </c>
      <c r="B5" s="19">
        <v>898.78865740740741</v>
      </c>
    </row>
    <row r="6" spans="1:7" x14ac:dyDescent="0.25">
      <c r="A6" s="11">
        <v>2011</v>
      </c>
      <c r="B6" s="19">
        <v>499.66782407407408</v>
      </c>
    </row>
    <row r="7" spans="1:7" x14ac:dyDescent="0.25">
      <c r="A7" s="11">
        <v>2012</v>
      </c>
      <c r="B7" s="19">
        <v>0</v>
      </c>
    </row>
    <row r="8" spans="1:7" x14ac:dyDescent="0.25">
      <c r="A8" s="11">
        <v>2013</v>
      </c>
      <c r="B8" s="19">
        <v>0</v>
      </c>
    </row>
    <row r="9" spans="1:7" x14ac:dyDescent="0.25">
      <c r="A9" s="11">
        <v>2014</v>
      </c>
      <c r="B9" s="19">
        <v>0</v>
      </c>
    </row>
    <row r="10" spans="1:7" x14ac:dyDescent="0.25">
      <c r="A10" s="11">
        <v>2015</v>
      </c>
      <c r="B10" s="19">
        <v>0</v>
      </c>
    </row>
    <row r="11" spans="1:7" x14ac:dyDescent="0.25">
      <c r="A11" s="11">
        <v>2016</v>
      </c>
      <c r="B11" s="19">
        <v>299.64308862433865</v>
      </c>
    </row>
    <row r="12" spans="1:7" x14ac:dyDescent="0.25">
      <c r="A12" s="11">
        <v>2017</v>
      </c>
      <c r="B12" s="19">
        <v>755.59302248677238</v>
      </c>
    </row>
  </sheetData>
  <mergeCells count="3">
    <mergeCell ref="C1:C2"/>
    <mergeCell ref="A1:B2"/>
    <mergeCell ref="D1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="85" zoomScaleNormal="85" workbookViewId="0">
      <selection activeCell="C5" sqref="C5"/>
    </sheetView>
  </sheetViews>
  <sheetFormatPr baseColWidth="10" defaultRowHeight="15" x14ac:dyDescent="0.25"/>
  <cols>
    <col min="1" max="1" width="30.42578125" bestFit="1" customWidth="1"/>
    <col min="3" max="3" width="20" customWidth="1"/>
    <col min="7" max="7" width="15.140625" customWidth="1"/>
    <col min="14" max="14" width="9.42578125" customWidth="1"/>
  </cols>
  <sheetData>
    <row r="1" spans="1:14" ht="20.25" customHeight="1" x14ac:dyDescent="0.25">
      <c r="A1" s="159" t="s">
        <v>35</v>
      </c>
      <c r="B1" s="159"/>
      <c r="C1" s="162" t="s">
        <v>0</v>
      </c>
      <c r="D1" s="160" t="s">
        <v>88</v>
      </c>
      <c r="E1" s="160"/>
      <c r="F1" s="160"/>
      <c r="G1" s="160"/>
    </row>
    <row r="2" spans="1:14" ht="14.25" customHeight="1" x14ac:dyDescent="0.25">
      <c r="A2" s="159"/>
      <c r="B2" s="159"/>
      <c r="C2" s="162"/>
      <c r="D2" s="160"/>
      <c r="E2" s="160"/>
      <c r="F2" s="160"/>
      <c r="G2" s="160"/>
    </row>
    <row r="4" spans="1:14" x14ac:dyDescent="0.25"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31</v>
      </c>
      <c r="M4" s="2" t="s">
        <v>32</v>
      </c>
      <c r="N4" s="2">
        <v>2017</v>
      </c>
    </row>
    <row r="5" spans="1:14" x14ac:dyDescent="0.25">
      <c r="A5" t="s">
        <v>37</v>
      </c>
      <c r="B5" s="20">
        <f>B24+B25</f>
        <v>20838.253219333397</v>
      </c>
      <c r="C5" s="20">
        <f t="shared" ref="C5:N5" si="0">C24+C25</f>
        <v>21391.85406485882</v>
      </c>
      <c r="D5" s="20">
        <f t="shared" si="0"/>
        <v>21416.078529493989</v>
      </c>
      <c r="E5" s="20">
        <f t="shared" si="0"/>
        <v>19892.27191687634</v>
      </c>
      <c r="F5" s="20">
        <f t="shared" si="0"/>
        <v>17978.080498866217</v>
      </c>
      <c r="G5" s="20">
        <f t="shared" si="0"/>
        <v>17016.711776266064</v>
      </c>
      <c r="H5" s="20">
        <f t="shared" si="0"/>
        <v>16320.271933736456</v>
      </c>
      <c r="I5" s="20">
        <f t="shared" si="0"/>
        <v>12204.639458301841</v>
      </c>
      <c r="J5" s="20">
        <f t="shared" si="0"/>
        <v>9850.0245301083414</v>
      </c>
      <c r="K5" s="20">
        <f t="shared" si="0"/>
        <v>8640.9086356764928</v>
      </c>
      <c r="L5" s="20">
        <f t="shared" si="0"/>
        <v>9290.2401184177379</v>
      </c>
      <c r="M5" s="20">
        <f t="shared" si="0"/>
        <v>10201.66143738977</v>
      </c>
      <c r="N5" s="20">
        <f t="shared" si="0"/>
        <v>10307.799999999999</v>
      </c>
    </row>
    <row r="6" spans="1:14" x14ac:dyDescent="0.25">
      <c r="A6" t="s">
        <v>38</v>
      </c>
      <c r="B6" s="20">
        <f>B26+B27+B28+B29+B30+B33+B34+B35+B36+B37+B38</f>
        <v>959.69690243220577</v>
      </c>
      <c r="C6" s="20">
        <f t="shared" ref="C6:N6" si="1">C26+C27+C28+C29+C30+C33+C34+C35+C36+C37+C38</f>
        <v>1055.7581700990897</v>
      </c>
      <c r="D6" s="20">
        <f t="shared" si="1"/>
        <v>823.70032957475223</v>
      </c>
      <c r="E6" s="20">
        <f t="shared" si="1"/>
        <v>768.91505202994438</v>
      </c>
      <c r="F6" s="20">
        <f t="shared" si="1"/>
        <v>933.78302075459817</v>
      </c>
      <c r="G6" s="20">
        <f t="shared" si="1"/>
        <v>1404.623362622827</v>
      </c>
      <c r="H6" s="20">
        <f t="shared" si="1"/>
        <v>2132.2818074452002</v>
      </c>
      <c r="I6" s="20">
        <f t="shared" si="1"/>
        <v>5427.9312134668689</v>
      </c>
      <c r="J6" s="20">
        <f t="shared" si="1"/>
        <v>7769.7828691106079</v>
      </c>
      <c r="K6" s="20">
        <f t="shared" si="1"/>
        <v>9257.0370863955523</v>
      </c>
      <c r="L6" s="20">
        <f t="shared" si="1"/>
        <v>9151.9882527084901</v>
      </c>
      <c r="M6" s="20">
        <f t="shared" si="1"/>
        <v>7285.0142280801192</v>
      </c>
      <c r="N6" s="20">
        <f t="shared" si="1"/>
        <v>8383.5526895943567</v>
      </c>
    </row>
    <row r="7" spans="1:14" x14ac:dyDescent="0.25">
      <c r="A7" t="s">
        <v>39</v>
      </c>
      <c r="B7" s="20">
        <f>B31+B32</f>
        <v>54.200512844407172</v>
      </c>
      <c r="C7" s="20">
        <f t="shared" ref="C7:N7" si="2">C31+C32</f>
        <v>10.859904016401082</v>
      </c>
      <c r="D7" s="20">
        <f t="shared" si="2"/>
        <v>0</v>
      </c>
      <c r="E7" s="20">
        <f t="shared" si="2"/>
        <v>354.49438946354798</v>
      </c>
      <c r="F7" s="20">
        <f t="shared" si="2"/>
        <v>881.23290343915335</v>
      </c>
      <c r="G7" s="20">
        <f t="shared" si="2"/>
        <v>898.78865740740741</v>
      </c>
      <c r="H7" s="20">
        <f t="shared" si="2"/>
        <v>499.66782407407408</v>
      </c>
      <c r="I7" s="20">
        <f t="shared" si="2"/>
        <v>0</v>
      </c>
      <c r="J7" s="20">
        <f t="shared" si="2"/>
        <v>0</v>
      </c>
      <c r="K7" s="20">
        <f t="shared" si="2"/>
        <v>0</v>
      </c>
      <c r="L7" s="20">
        <f t="shared" si="2"/>
        <v>0</v>
      </c>
      <c r="M7" s="20">
        <f t="shared" si="2"/>
        <v>299.64308862433865</v>
      </c>
      <c r="N7" s="20">
        <f t="shared" si="2"/>
        <v>755.59302248677238</v>
      </c>
    </row>
    <row r="23" spans="1:14" x14ac:dyDescent="0.25">
      <c r="A23" s="9" t="s">
        <v>1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9" t="s">
        <v>26</v>
      </c>
      <c r="H23" s="9" t="s">
        <v>27</v>
      </c>
      <c r="I23" s="9" t="s">
        <v>28</v>
      </c>
      <c r="J23" s="9" t="s">
        <v>29</v>
      </c>
      <c r="K23" s="9" t="s">
        <v>30</v>
      </c>
      <c r="L23" s="9" t="s">
        <v>31</v>
      </c>
      <c r="M23" s="9" t="s">
        <v>32</v>
      </c>
      <c r="N23" s="9">
        <v>2017</v>
      </c>
    </row>
    <row r="24" spans="1:14" x14ac:dyDescent="0.25">
      <c r="A24" s="6" t="s">
        <v>2</v>
      </c>
      <c r="B24" s="24">
        <v>18360.458257695773</v>
      </c>
      <c r="C24" s="24">
        <v>18742.728303979125</v>
      </c>
      <c r="D24" s="24">
        <v>18637.341216102879</v>
      </c>
      <c r="E24" s="24">
        <v>16620.579130866958</v>
      </c>
      <c r="F24" s="24">
        <v>15705.741685563116</v>
      </c>
      <c r="G24" s="24">
        <v>14593.301776266062</v>
      </c>
      <c r="H24" s="24">
        <v>13457.801933736457</v>
      </c>
      <c r="I24" s="24">
        <v>11034.84945830184</v>
      </c>
      <c r="J24" s="24">
        <v>9600.3345301083409</v>
      </c>
      <c r="K24" s="24">
        <v>8640.9086356764928</v>
      </c>
      <c r="L24" s="24">
        <v>9023.8701184177371</v>
      </c>
      <c r="M24" s="24">
        <v>6776.9314373897705</v>
      </c>
      <c r="N24" s="28">
        <v>5474.2</v>
      </c>
    </row>
    <row r="25" spans="1:14" x14ac:dyDescent="0.25">
      <c r="A25" s="6" t="s">
        <v>3</v>
      </c>
      <c r="B25" s="24">
        <v>2477.7949616376231</v>
      </c>
      <c r="C25" s="24">
        <v>2649.1257608796946</v>
      </c>
      <c r="D25" s="24">
        <v>2778.7373133911096</v>
      </c>
      <c r="E25" s="24">
        <v>3271.6927860093811</v>
      </c>
      <c r="F25" s="24">
        <v>2272.3388133030994</v>
      </c>
      <c r="G25" s="24">
        <v>2423.41</v>
      </c>
      <c r="H25" s="24">
        <v>2862.47</v>
      </c>
      <c r="I25" s="24">
        <v>1169.79</v>
      </c>
      <c r="J25" s="24">
        <v>249.69</v>
      </c>
      <c r="K25" s="24">
        <v>0</v>
      </c>
      <c r="L25" s="24">
        <v>266.37</v>
      </c>
      <c r="M25" s="24">
        <v>3424.73</v>
      </c>
      <c r="N25" s="28">
        <v>4833.6000000000004</v>
      </c>
    </row>
    <row r="26" spans="1:14" x14ac:dyDescent="0.25">
      <c r="A26" s="6" t="s">
        <v>4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254.58468757873521</v>
      </c>
      <c r="I26" s="24">
        <v>3855.4711514235323</v>
      </c>
      <c r="J26" s="24">
        <v>4663.4430272108848</v>
      </c>
      <c r="K26" s="24">
        <v>5795.7621882086169</v>
      </c>
      <c r="L26" s="24">
        <v>5759.5260770975055</v>
      </c>
      <c r="M26" s="24">
        <v>5549.3375346434868</v>
      </c>
      <c r="N26" s="28">
        <v>5912.1</v>
      </c>
    </row>
    <row r="27" spans="1:14" x14ac:dyDescent="0.25">
      <c r="A27" s="6" t="s">
        <v>5</v>
      </c>
      <c r="B27" s="24">
        <v>921.0412518249309</v>
      </c>
      <c r="C27" s="24">
        <v>859.08024508433505</v>
      </c>
      <c r="D27" s="24">
        <v>597.98809585934828</v>
      </c>
      <c r="E27" s="24">
        <v>635.20546392072811</v>
      </c>
      <c r="F27" s="24">
        <v>699.33931720836483</v>
      </c>
      <c r="G27" s="24">
        <v>745.72527714789612</v>
      </c>
      <c r="H27" s="24">
        <v>730.56182287729905</v>
      </c>
      <c r="I27" s="24">
        <v>700.1933736457546</v>
      </c>
      <c r="J27" s="24">
        <v>744.74042579994966</v>
      </c>
      <c r="K27" s="24">
        <v>646.98878810783572</v>
      </c>
      <c r="L27" s="24">
        <v>538.98812673217435</v>
      </c>
      <c r="M27" s="24">
        <v>573.9840325018896</v>
      </c>
      <c r="N27" s="28">
        <v>510.4</v>
      </c>
    </row>
    <row r="28" spans="1:14" x14ac:dyDescent="0.25">
      <c r="A28" s="6" t="s">
        <v>6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78.960191484001001</v>
      </c>
      <c r="H28" s="24">
        <v>273.57316074577983</v>
      </c>
      <c r="I28" s="24">
        <v>240.72826908541194</v>
      </c>
      <c r="J28" s="24">
        <v>234.5633345930965</v>
      </c>
      <c r="K28" s="24">
        <v>592.53870622323007</v>
      </c>
      <c r="L28" s="24">
        <v>346.5707986898463</v>
      </c>
      <c r="M28" s="24">
        <v>0</v>
      </c>
      <c r="N28" s="28">
        <v>0</v>
      </c>
    </row>
    <row r="29" spans="1:14" x14ac:dyDescent="0.25">
      <c r="A29" s="6" t="s">
        <v>7</v>
      </c>
      <c r="B29" s="24">
        <v>0</v>
      </c>
      <c r="C29" s="24">
        <v>0</v>
      </c>
      <c r="D29" s="24">
        <v>4.0715257975336252</v>
      </c>
      <c r="E29" s="24">
        <v>34.722613301028176</v>
      </c>
      <c r="F29" s="24">
        <v>113.77721088435374</v>
      </c>
      <c r="G29" s="24">
        <v>117.20483749055178</v>
      </c>
      <c r="H29" s="24">
        <v>353.02865362811781</v>
      </c>
      <c r="I29" s="24">
        <v>153.23308862433862</v>
      </c>
      <c r="J29" s="24">
        <v>400.29698160745784</v>
      </c>
      <c r="K29" s="24">
        <v>241.54100182665658</v>
      </c>
      <c r="L29" s="24">
        <v>320.81138196019145</v>
      </c>
      <c r="M29" s="24">
        <v>190.54832357016883</v>
      </c>
      <c r="N29" s="28">
        <v>172.69233434114386</v>
      </c>
    </row>
    <row r="30" spans="1:14" x14ac:dyDescent="0.25">
      <c r="A30" s="6" t="s">
        <v>8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181.64591206853112</v>
      </c>
      <c r="H30" s="24">
        <v>294.24218946837993</v>
      </c>
      <c r="I30" s="24">
        <v>323.34536407155457</v>
      </c>
      <c r="J30" s="24">
        <v>240.99007936507937</v>
      </c>
      <c r="K30" s="24">
        <v>257.41802091206853</v>
      </c>
      <c r="L30" s="24">
        <v>203.3560405643739</v>
      </c>
      <c r="M30" s="24">
        <v>198.84372637944065</v>
      </c>
      <c r="N30" s="28">
        <v>171.85074955908289</v>
      </c>
    </row>
    <row r="31" spans="1:14" x14ac:dyDescent="0.25">
      <c r="A31" s="6" t="s">
        <v>9</v>
      </c>
      <c r="B31" s="24">
        <v>54.200512844407172</v>
      </c>
      <c r="C31" s="24">
        <v>10.859904016401082</v>
      </c>
      <c r="D31" s="24">
        <v>0</v>
      </c>
      <c r="E31" s="24">
        <v>354.49438946354798</v>
      </c>
      <c r="F31" s="24">
        <v>881.23290343915335</v>
      </c>
      <c r="G31" s="24">
        <v>898.78865740740741</v>
      </c>
      <c r="H31" s="24">
        <v>499.66782407407408</v>
      </c>
      <c r="I31" s="24">
        <v>0</v>
      </c>
      <c r="J31" s="24">
        <v>0</v>
      </c>
      <c r="K31" s="24">
        <v>0</v>
      </c>
      <c r="L31" s="24">
        <v>0</v>
      </c>
      <c r="M31" s="24">
        <v>299.64308862433865</v>
      </c>
      <c r="N31" s="28">
        <v>608.51306216931209</v>
      </c>
    </row>
    <row r="32" spans="1:14" ht="24" x14ac:dyDescent="0.25">
      <c r="A32" s="8" t="s">
        <v>10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8">
        <v>147.07996031746032</v>
      </c>
    </row>
    <row r="33" spans="1:14" x14ac:dyDescent="0.25">
      <c r="A33" s="6" t="s">
        <v>11</v>
      </c>
      <c r="B33" s="24">
        <v>38.655650607274879</v>
      </c>
      <c r="C33" s="24">
        <v>184.19146708911876</v>
      </c>
      <c r="D33" s="24">
        <v>207.70132606467246</v>
      </c>
      <c r="E33" s="24">
        <v>88.504183518156125</v>
      </c>
      <c r="F33" s="24">
        <v>100.41128795036532</v>
      </c>
      <c r="G33" s="24">
        <v>256.11022927689595</v>
      </c>
      <c r="H33" s="24">
        <v>162.41757999496096</v>
      </c>
      <c r="I33" s="24">
        <v>82.805514298311934</v>
      </c>
      <c r="J33" s="24">
        <v>47.300005353993448</v>
      </c>
      <c r="K33" s="24">
        <v>120.07429453262786</v>
      </c>
      <c r="L33" s="24">
        <v>0</v>
      </c>
      <c r="M33" s="24">
        <v>0</v>
      </c>
      <c r="N33" s="28">
        <v>0</v>
      </c>
    </row>
    <row r="34" spans="1:14" x14ac:dyDescent="0.25">
      <c r="A34" s="6" t="s">
        <v>12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443.34228300579491</v>
      </c>
      <c r="K34" s="24">
        <v>0</v>
      </c>
      <c r="L34" s="24">
        <v>316.97033257747546</v>
      </c>
      <c r="M34" s="24">
        <v>0</v>
      </c>
      <c r="N34" s="28">
        <v>0</v>
      </c>
    </row>
    <row r="35" spans="1:14" x14ac:dyDescent="0.25">
      <c r="A35" s="6" t="s">
        <v>13</v>
      </c>
      <c r="B35" s="24">
        <v>0</v>
      </c>
      <c r="C35" s="24">
        <v>12.486457925636007</v>
      </c>
      <c r="D35" s="24">
        <v>13.939381853197901</v>
      </c>
      <c r="E35" s="24">
        <v>10.482791290031994</v>
      </c>
      <c r="F35" s="24">
        <v>4.2252047115142348</v>
      </c>
      <c r="G35" s="24">
        <v>4.4135456034265559</v>
      </c>
      <c r="H35" s="24">
        <v>23.475056689342402</v>
      </c>
      <c r="I35" s="24">
        <v>37.474552784076593</v>
      </c>
      <c r="J35" s="24">
        <v>43.957734945830182</v>
      </c>
      <c r="K35" s="24">
        <v>43.259007306626351</v>
      </c>
      <c r="L35" s="24">
        <v>91.034674981103549</v>
      </c>
      <c r="M35" s="24">
        <v>99.327412446460059</v>
      </c>
      <c r="N35" s="28">
        <v>0</v>
      </c>
    </row>
    <row r="36" spans="1:14" x14ac:dyDescent="0.25">
      <c r="A36" s="6" t="s">
        <v>14</v>
      </c>
      <c r="B36" s="24">
        <v>0</v>
      </c>
      <c r="C36" s="24">
        <v>0</v>
      </c>
      <c r="D36" s="24">
        <v>0</v>
      </c>
      <c r="E36" s="24">
        <v>0</v>
      </c>
      <c r="F36" s="24">
        <v>16.03</v>
      </c>
      <c r="G36" s="24">
        <v>20.563369551524314</v>
      </c>
      <c r="H36" s="24">
        <v>40.398656462585038</v>
      </c>
      <c r="I36" s="24">
        <v>34.679899533887635</v>
      </c>
      <c r="J36" s="24">
        <v>11.052803602922651</v>
      </c>
      <c r="K36" s="24">
        <v>0</v>
      </c>
      <c r="L36" s="24">
        <v>0</v>
      </c>
      <c r="M36" s="24">
        <v>0</v>
      </c>
      <c r="N36" s="28">
        <v>0</v>
      </c>
    </row>
    <row r="37" spans="1:14" x14ac:dyDescent="0.25">
      <c r="A37" s="6" t="s">
        <v>15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8.18</v>
      </c>
      <c r="L37" s="24">
        <v>46</v>
      </c>
      <c r="M37" s="24">
        <v>0</v>
      </c>
      <c r="N37" s="28">
        <v>0</v>
      </c>
    </row>
    <row r="38" spans="1:14" x14ac:dyDescent="0.25">
      <c r="A38" s="6" t="s">
        <v>16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940.09619362559818</v>
      </c>
      <c r="K38" s="24">
        <v>1551.2750792778888</v>
      </c>
      <c r="L38" s="24">
        <v>1528.7308201058202</v>
      </c>
      <c r="M38" s="24">
        <v>672.97319853867464</v>
      </c>
      <c r="N38" s="28">
        <v>1616.50960569413</v>
      </c>
    </row>
    <row r="39" spans="1:14" x14ac:dyDescent="0.25">
      <c r="A39" s="6"/>
      <c r="B39" s="24">
        <f t="shared" ref="B39:N39" si="3">+SUM(B24:B38)</f>
        <v>21852.15063461001</v>
      </c>
      <c r="C39" s="24">
        <f t="shared" si="3"/>
        <v>22458.472138974314</v>
      </c>
      <c r="D39" s="24">
        <f t="shared" si="3"/>
        <v>22239.778859068741</v>
      </c>
      <c r="E39" s="24">
        <f t="shared" si="3"/>
        <v>21015.681358369831</v>
      </c>
      <c r="F39" s="24">
        <f t="shared" si="3"/>
        <v>19793.096423059967</v>
      </c>
      <c r="G39" s="24">
        <f t="shared" si="3"/>
        <v>19320.123796296302</v>
      </c>
      <c r="H39" s="24">
        <f t="shared" si="3"/>
        <v>18952.221565255724</v>
      </c>
      <c r="I39" s="24">
        <f t="shared" si="3"/>
        <v>17632.570671768706</v>
      </c>
      <c r="J39" s="24">
        <f t="shared" si="3"/>
        <v>17619.807399218946</v>
      </c>
      <c r="K39" s="24">
        <f t="shared" si="3"/>
        <v>17897.94572207204</v>
      </c>
      <c r="L39" s="24">
        <f t="shared" si="3"/>
        <v>18442.228371126228</v>
      </c>
      <c r="M39" s="24">
        <f t="shared" si="3"/>
        <v>17786.318754094231</v>
      </c>
      <c r="N39" s="24">
        <f t="shared" si="3"/>
        <v>19446.945712081128</v>
      </c>
    </row>
    <row r="40" spans="1:14" x14ac:dyDescent="0.25">
      <c r="J40" s="18"/>
      <c r="K40" s="20"/>
    </row>
    <row r="41" spans="1:14" x14ac:dyDescent="0.25">
      <c r="K41" s="26"/>
      <c r="M41" s="27"/>
    </row>
    <row r="42" spans="1:14" x14ac:dyDescent="0.25">
      <c r="K42" s="27"/>
      <c r="M42" s="27"/>
    </row>
    <row r="43" spans="1:14" x14ac:dyDescent="0.25">
      <c r="K43" s="26"/>
    </row>
    <row r="48" spans="1:14" x14ac:dyDescent="0.25">
      <c r="K48" s="4"/>
    </row>
  </sheetData>
  <mergeCells count="3">
    <mergeCell ref="C1:C2"/>
    <mergeCell ref="A1:B2"/>
    <mergeCell ref="D1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Normal="100" workbookViewId="0">
      <selection activeCell="C9" sqref="C9"/>
    </sheetView>
  </sheetViews>
  <sheetFormatPr baseColWidth="10" defaultRowHeight="15" x14ac:dyDescent="0.25"/>
  <cols>
    <col min="1" max="1" width="11.42578125" style="1"/>
    <col min="2" max="2" width="11.7109375" style="1" customWidth="1"/>
    <col min="3" max="16" width="11.42578125" style="1"/>
    <col min="17" max="17" width="14.7109375" style="1" customWidth="1"/>
    <col min="18" max="21" width="14.28515625" style="1" customWidth="1"/>
    <col min="22" max="16384" width="11.42578125" style="1"/>
  </cols>
  <sheetData>
    <row r="1" spans="1:13" ht="15" customHeight="1" x14ac:dyDescent="0.25">
      <c r="A1" s="32" t="s">
        <v>49</v>
      </c>
      <c r="B1" s="169" t="s">
        <v>50</v>
      </c>
      <c r="C1" s="169"/>
      <c r="D1" s="169"/>
      <c r="E1" s="169"/>
      <c r="F1" s="163" t="s">
        <v>51</v>
      </c>
      <c r="G1" s="164"/>
      <c r="H1" s="164"/>
      <c r="I1" s="164"/>
      <c r="J1" s="164"/>
      <c r="K1" s="164"/>
      <c r="L1" s="164"/>
      <c r="M1" s="165"/>
    </row>
    <row r="2" spans="1:13" x14ac:dyDescent="0.25">
      <c r="A2" s="33" t="s">
        <v>47</v>
      </c>
      <c r="B2" s="170" t="s">
        <v>48</v>
      </c>
      <c r="C2" s="170"/>
      <c r="D2" s="170"/>
      <c r="E2" s="170"/>
      <c r="F2" s="166" t="s">
        <v>52</v>
      </c>
      <c r="G2" s="167"/>
      <c r="H2" s="167"/>
      <c r="I2" s="167"/>
      <c r="J2" s="167"/>
      <c r="K2" s="167"/>
      <c r="L2" s="167"/>
      <c r="M2" s="168"/>
    </row>
    <row r="3" spans="1:13" x14ac:dyDescent="0.25">
      <c r="B3" s="2">
        <v>2017</v>
      </c>
      <c r="C3" s="2">
        <v>2018</v>
      </c>
    </row>
    <row r="4" spans="1:13" x14ac:dyDescent="0.25">
      <c r="A4" s="132">
        <v>43101</v>
      </c>
      <c r="B4" s="31">
        <v>14550.029546129159</v>
      </c>
      <c r="C4" s="31">
        <v>18867.49785241676</v>
      </c>
      <c r="E4" s="30"/>
    </row>
    <row r="5" spans="1:13" x14ac:dyDescent="0.25">
      <c r="A5" s="132">
        <v>43132</v>
      </c>
      <c r="B5" s="31">
        <v>14440.91874017531</v>
      </c>
      <c r="C5" s="31">
        <v>17406.363076090311</v>
      </c>
    </row>
    <row r="6" spans="1:13" x14ac:dyDescent="0.25">
      <c r="A6" s="132">
        <v>43160</v>
      </c>
      <c r="B6" s="31">
        <v>13937.727861197733</v>
      </c>
      <c r="C6" s="31">
        <v>21048.203045092752</v>
      </c>
    </row>
    <row r="7" spans="1:13" x14ac:dyDescent="0.25">
      <c r="A7" s="132">
        <v>43191</v>
      </c>
      <c r="B7" s="31">
        <v>15773.971505272702</v>
      </c>
      <c r="C7" s="31">
        <v>21315.546115486148</v>
      </c>
    </row>
    <row r="8" spans="1:13" x14ac:dyDescent="0.25">
      <c r="A8" s="132">
        <v>43221</v>
      </c>
      <c r="B8" s="31">
        <v>15655.680553597595</v>
      </c>
      <c r="C8" s="31">
        <v>21276.50010569123</v>
      </c>
    </row>
    <row r="9" spans="1:13" x14ac:dyDescent="0.25">
      <c r="A9" s="132">
        <v>43252</v>
      </c>
      <c r="B9" s="31">
        <v>15423.724517249377</v>
      </c>
      <c r="C9" s="31">
        <v>21769.121586798632</v>
      </c>
    </row>
    <row r="10" spans="1:13" x14ac:dyDescent="0.25">
      <c r="A10" s="132">
        <v>43282</v>
      </c>
      <c r="B10" s="31">
        <v>15059.883849506814</v>
      </c>
      <c r="C10" s="31">
        <v>20213.978341017322</v>
      </c>
    </row>
    <row r="11" spans="1:13" x14ac:dyDescent="0.25">
      <c r="A11" s="132">
        <v>43313</v>
      </c>
      <c r="B11" s="31">
        <v>15441.945810150515</v>
      </c>
      <c r="C11" s="31">
        <v>20544.461178638903</v>
      </c>
    </row>
    <row r="12" spans="1:13" x14ac:dyDescent="0.25">
      <c r="A12" s="132">
        <v>43344</v>
      </c>
      <c r="B12" s="31">
        <v>14085.425164600298</v>
      </c>
      <c r="C12" s="31">
        <v>20201.102046629421</v>
      </c>
    </row>
    <row r="13" spans="1:13" x14ac:dyDescent="0.25">
      <c r="A13" s="132">
        <v>43374</v>
      </c>
      <c r="B13" s="31">
        <v>16034.569354248732</v>
      </c>
      <c r="C13" s="31">
        <v>19945.825959535541</v>
      </c>
    </row>
    <row r="14" spans="1:13" x14ac:dyDescent="0.25">
      <c r="A14" s="132">
        <v>43405</v>
      </c>
      <c r="B14" s="31">
        <v>16333.516096681933</v>
      </c>
      <c r="C14" s="31">
        <v>20357.829057887535</v>
      </c>
    </row>
    <row r="15" spans="1:13" x14ac:dyDescent="0.25">
      <c r="A15" s="132">
        <v>43435</v>
      </c>
      <c r="B15" s="31">
        <v>15167.265266394388</v>
      </c>
      <c r="C15" s="31">
        <v>20242.837972344485</v>
      </c>
    </row>
    <row r="16" spans="1:13" x14ac:dyDescent="0.25">
      <c r="A16" s="132">
        <v>43466</v>
      </c>
      <c r="B16" s="31">
        <v>15109.654553844281</v>
      </c>
      <c r="C16" s="31">
        <v>20066.898467308918</v>
      </c>
    </row>
    <row r="17" spans="1:3" x14ac:dyDescent="0.25">
      <c r="A17" s="132">
        <v>43497</v>
      </c>
      <c r="B17" s="31">
        <v>14434.484822463723</v>
      </c>
      <c r="C17" s="31">
        <v>20529.652373842378</v>
      </c>
    </row>
    <row r="18" spans="1:3" x14ac:dyDescent="0.25">
      <c r="A18" s="132">
        <v>43525</v>
      </c>
      <c r="B18" s="31">
        <v>16313.371127211498</v>
      </c>
      <c r="C18" s="31">
        <v>21759.987622236629</v>
      </c>
    </row>
    <row r="19" spans="1:3" x14ac:dyDescent="0.25">
      <c r="A19" s="132">
        <v>43556</v>
      </c>
      <c r="B19" s="31">
        <v>15529.90491118297</v>
      </c>
      <c r="C19" s="31">
        <v>19477.631524305507</v>
      </c>
    </row>
    <row r="20" spans="1:3" x14ac:dyDescent="0.25">
      <c r="A20" s="132">
        <v>43586</v>
      </c>
      <c r="B20" s="31">
        <v>14854.214672738246</v>
      </c>
      <c r="C20" s="31">
        <v>20549.095386157351</v>
      </c>
    </row>
    <row r="21" spans="1:3" x14ac:dyDescent="0.25">
      <c r="A21" s="132">
        <v>43617</v>
      </c>
      <c r="B21" s="31">
        <v>15057.680723522128</v>
      </c>
      <c r="C21" s="31">
        <v>20562.152529709751</v>
      </c>
    </row>
    <row r="22" spans="1:3" x14ac:dyDescent="0.25">
      <c r="A22" s="132">
        <v>43647</v>
      </c>
      <c r="B22" s="31">
        <v>14942.191410708734</v>
      </c>
      <c r="C22" s="31">
        <v>20461.939455419204</v>
      </c>
    </row>
    <row r="23" spans="1:3" x14ac:dyDescent="0.25">
      <c r="A23" s="132">
        <v>43678</v>
      </c>
      <c r="B23" s="31">
        <v>14627.200134448669</v>
      </c>
      <c r="C23" s="31">
        <v>19270.331925248058</v>
      </c>
    </row>
    <row r="24" spans="1:3" x14ac:dyDescent="0.25">
      <c r="A24" s="132">
        <v>43709</v>
      </c>
      <c r="B24" s="31">
        <v>12622.596697192383</v>
      </c>
      <c r="C24" s="31">
        <v>19106.946486080855</v>
      </c>
    </row>
    <row r="25" spans="1:3" x14ac:dyDescent="0.25">
      <c r="A25" s="132">
        <v>43739</v>
      </c>
      <c r="B25" s="31">
        <v>15303.376648273159</v>
      </c>
      <c r="C25" s="31">
        <v>20137.211116055714</v>
      </c>
    </row>
    <row r="26" spans="1:3" x14ac:dyDescent="0.25">
      <c r="A26" s="132">
        <v>43770</v>
      </c>
      <c r="B26" s="31">
        <v>14744.766447505917</v>
      </c>
      <c r="C26" s="31">
        <v>19539.131482396493</v>
      </c>
    </row>
    <row r="27" spans="1:3" x14ac:dyDescent="0.25">
      <c r="A27" s="132">
        <v>43800</v>
      </c>
      <c r="B27" s="31">
        <v>14173.897124884643</v>
      </c>
      <c r="C27" s="31">
        <v>20405.827538146954</v>
      </c>
    </row>
    <row r="28" spans="1:3" x14ac:dyDescent="0.25">
      <c r="A28" s="132">
        <v>43831</v>
      </c>
      <c r="B28" s="31">
        <v>14826.566065226136</v>
      </c>
      <c r="C28" s="31">
        <v>20251.382987439607</v>
      </c>
    </row>
    <row r="29" spans="1:3" x14ac:dyDescent="0.25">
      <c r="A29" s="132">
        <v>43862</v>
      </c>
      <c r="B29" s="31">
        <v>14918.163431875028</v>
      </c>
      <c r="C29" s="31">
        <v>20164.888114068548</v>
      </c>
    </row>
    <row r="30" spans="1:3" x14ac:dyDescent="0.25">
      <c r="A30" s="132">
        <v>43891</v>
      </c>
      <c r="B30" s="31">
        <v>15846.815337956912</v>
      </c>
      <c r="C30" s="31">
        <v>17675.29140369473</v>
      </c>
    </row>
    <row r="31" spans="1:3" x14ac:dyDescent="0.25">
      <c r="A31" s="132">
        <v>43922</v>
      </c>
      <c r="B31" s="31">
        <v>14343.009951845946</v>
      </c>
      <c r="C31" s="31">
        <v>18048.291649076935</v>
      </c>
    </row>
    <row r="32" spans="1:3" x14ac:dyDescent="0.25">
      <c r="A32" s="132">
        <v>43952</v>
      </c>
      <c r="B32" s="31">
        <v>14330.447564793867</v>
      </c>
      <c r="C32" s="31">
        <v>18064.044975160803</v>
      </c>
    </row>
    <row r="33" spans="1:3" x14ac:dyDescent="0.25">
      <c r="A33" s="132">
        <v>43983</v>
      </c>
      <c r="B33" s="31">
        <v>14400.074546768532</v>
      </c>
      <c r="C33" s="31">
        <v>18088.857842916739</v>
      </c>
    </row>
    <row r="34" spans="1:3" x14ac:dyDescent="0.25">
      <c r="A34" s="132">
        <v>44013</v>
      </c>
      <c r="B34" s="31">
        <v>14091.513374942087</v>
      </c>
      <c r="C34" s="31">
        <v>17913.986809958165</v>
      </c>
    </row>
    <row r="35" spans="1:3" x14ac:dyDescent="0.25">
      <c r="A35" s="132">
        <v>44044</v>
      </c>
      <c r="B35" s="31">
        <v>13987.758625035605</v>
      </c>
      <c r="C35" s="31">
        <v>17960.826657696911</v>
      </c>
    </row>
    <row r="36" spans="1:3" x14ac:dyDescent="0.25">
      <c r="A36" s="132">
        <v>44075</v>
      </c>
      <c r="B36" s="31">
        <v>14207.812920336477</v>
      </c>
      <c r="C36" s="31">
        <v>17673.599289276372</v>
      </c>
    </row>
    <row r="37" spans="1:3" x14ac:dyDescent="0.25">
      <c r="A37" s="132">
        <v>44105</v>
      </c>
      <c r="B37" s="31">
        <v>11750.368921493922</v>
      </c>
      <c r="C37" s="31">
        <v>17690.404211428446</v>
      </c>
    </row>
    <row r="38" spans="1:3" x14ac:dyDescent="0.25">
      <c r="A38" s="132">
        <v>44136</v>
      </c>
      <c r="B38" s="31">
        <v>13835.068828852582</v>
      </c>
      <c r="C38" s="31">
        <v>18253.022221841955</v>
      </c>
    </row>
    <row r="39" spans="1:3" x14ac:dyDescent="0.25">
      <c r="A39" s="132">
        <v>44166</v>
      </c>
      <c r="B39" s="31">
        <v>13924.713756649855</v>
      </c>
      <c r="C39" s="31">
        <v>18206.9332343889</v>
      </c>
    </row>
    <row r="40" spans="1:3" x14ac:dyDescent="0.25">
      <c r="A40" s="132">
        <v>44197</v>
      </c>
      <c r="B40" s="31">
        <v>14338.127857967198</v>
      </c>
      <c r="C40" s="31">
        <v>16890.126110851739</v>
      </c>
    </row>
    <row r="41" spans="1:3" x14ac:dyDescent="0.25">
      <c r="A41" s="132">
        <v>44228</v>
      </c>
      <c r="B41" s="31">
        <v>14529.000091735183</v>
      </c>
      <c r="C41" s="31">
        <v>17030.970477124461</v>
      </c>
    </row>
    <row r="42" spans="1:3" x14ac:dyDescent="0.25">
      <c r="A42" s="132">
        <v>44256</v>
      </c>
      <c r="B42" s="31">
        <v>15756.77761807672</v>
      </c>
      <c r="C42" s="31">
        <v>16887.422902972805</v>
      </c>
    </row>
    <row r="43" spans="1:3" x14ac:dyDescent="0.25">
      <c r="A43" s="132">
        <v>44287</v>
      </c>
      <c r="B43" s="31">
        <v>14494.560510786005</v>
      </c>
      <c r="C43" s="31">
        <v>17033.61305095561</v>
      </c>
    </row>
    <row r="44" spans="1:3" x14ac:dyDescent="0.25">
      <c r="A44" s="132">
        <v>44317</v>
      </c>
      <c r="B44" s="31">
        <v>14359.905628576698</v>
      </c>
      <c r="C44" s="31">
        <v>17333.091982182388</v>
      </c>
    </row>
    <row r="45" spans="1:3" x14ac:dyDescent="0.25">
      <c r="A45" s="132">
        <v>44348</v>
      </c>
      <c r="B45" s="31">
        <v>14315.778568505708</v>
      </c>
      <c r="C45" s="31">
        <v>16992.006632413464</v>
      </c>
    </row>
    <row r="46" spans="1:3" x14ac:dyDescent="0.25">
      <c r="A46" s="132">
        <v>44378</v>
      </c>
      <c r="B46" s="31">
        <v>13641.927235666679</v>
      </c>
      <c r="C46" s="31">
        <v>17211.835392169836</v>
      </c>
    </row>
    <row r="47" spans="1:3" x14ac:dyDescent="0.25">
      <c r="A47" s="132">
        <v>44409</v>
      </c>
      <c r="B47" s="31">
        <v>13904.712644078822</v>
      </c>
      <c r="C47" s="31">
        <v>17727.157920221518</v>
      </c>
    </row>
    <row r="48" spans="1:3" x14ac:dyDescent="0.25">
      <c r="A48" s="132">
        <v>44440</v>
      </c>
      <c r="B48" s="31">
        <v>14126.511735029055</v>
      </c>
      <c r="C48" s="31">
        <v>17945.340689843459</v>
      </c>
    </row>
    <row r="49" spans="1:3" x14ac:dyDescent="0.25">
      <c r="A49" s="132">
        <v>44470</v>
      </c>
      <c r="B49" s="31">
        <v>14373.795684848128</v>
      </c>
      <c r="C49" s="31">
        <v>17951.206209218886</v>
      </c>
    </row>
    <row r="50" spans="1:3" x14ac:dyDescent="0.25">
      <c r="A50" s="132">
        <v>44501</v>
      </c>
      <c r="B50" s="31">
        <v>14267.761430611607</v>
      </c>
      <c r="C50" s="31">
        <v>17739.483291294426</v>
      </c>
    </row>
    <row r="51" spans="1:3" x14ac:dyDescent="0.25">
      <c r="A51" s="132">
        <v>44531</v>
      </c>
      <c r="B51" s="31">
        <v>13849.561900869214</v>
      </c>
      <c r="C51" s="31">
        <v>17419.616335856219</v>
      </c>
    </row>
    <row r="52" spans="1:3" x14ac:dyDescent="0.25">
      <c r="A52" s="132">
        <v>44562</v>
      </c>
      <c r="B52" s="31">
        <v>14101.49468844834</v>
      </c>
      <c r="C52" s="31">
        <v>17465.683732114045</v>
      </c>
    </row>
    <row r="53" spans="1:3" x14ac:dyDescent="0.25">
      <c r="A53" s="132">
        <v>44593</v>
      </c>
      <c r="B53" s="31">
        <v>14095.26992804964</v>
      </c>
      <c r="C53" s="31">
        <v>17910.153118640461</v>
      </c>
    </row>
    <row r="54" spans="1:3" x14ac:dyDescent="0.25">
      <c r="A54" s="132">
        <v>44621</v>
      </c>
      <c r="B54" s="31">
        <v>16337.567455532891</v>
      </c>
      <c r="C54" s="31">
        <v>19940.508571810016</v>
      </c>
    </row>
    <row r="55" spans="1:3" x14ac:dyDescent="0.25">
      <c r="A55" s="132">
        <v>44652</v>
      </c>
      <c r="B55" s="31">
        <v>13852.631828164042</v>
      </c>
      <c r="C55" s="31">
        <v>17718.648688882135</v>
      </c>
    </row>
    <row r="56" spans="1:3" x14ac:dyDescent="0.25">
      <c r="A56" s="132">
        <v>44682</v>
      </c>
      <c r="B56" s="31">
        <v>13973.431222659849</v>
      </c>
      <c r="C56" s="31">
        <v>17266.029934733306</v>
      </c>
    </row>
    <row r="57" spans="1:3" x14ac:dyDescent="0.25">
      <c r="A57" s="132">
        <v>44713</v>
      </c>
      <c r="B57" s="31">
        <v>14084.426649961135</v>
      </c>
      <c r="C57" s="31">
        <v>17364.734883742833</v>
      </c>
    </row>
    <row r="58" spans="1:3" x14ac:dyDescent="0.25">
      <c r="A58" s="132">
        <v>44743</v>
      </c>
      <c r="B58" s="31">
        <v>14083.29429663884</v>
      </c>
      <c r="C58" s="31">
        <v>17253.258607852502</v>
      </c>
    </row>
    <row r="59" spans="1:3" x14ac:dyDescent="0.25">
      <c r="A59" s="132">
        <v>44774</v>
      </c>
      <c r="B59" s="31">
        <v>14080.115424179512</v>
      </c>
      <c r="C59" s="31">
        <v>17349.716569727694</v>
      </c>
    </row>
    <row r="60" spans="1:3" x14ac:dyDescent="0.25">
      <c r="A60" s="132">
        <v>44805</v>
      </c>
      <c r="B60" s="31">
        <v>14072.188081243274</v>
      </c>
      <c r="C60" s="31">
        <v>17235.707531396361</v>
      </c>
    </row>
    <row r="61" spans="1:3" x14ac:dyDescent="0.25">
      <c r="A61" s="132">
        <v>44835</v>
      </c>
      <c r="B61" s="31">
        <v>14071.519979234874</v>
      </c>
      <c r="C61" s="31">
        <v>17332.415105016764</v>
      </c>
    </row>
    <row r="62" spans="1:3" x14ac:dyDescent="0.25">
      <c r="A62" s="132">
        <v>44866</v>
      </c>
      <c r="B62" s="31">
        <v>14066.079961105172</v>
      </c>
      <c r="C62" s="31">
        <v>17221.649334673897</v>
      </c>
    </row>
    <row r="63" spans="1:3" x14ac:dyDescent="0.25">
      <c r="A63" s="132">
        <v>44896</v>
      </c>
      <c r="B63" s="31">
        <v>14066.132059812286</v>
      </c>
      <c r="C63" s="31">
        <v>17320.482591080177</v>
      </c>
    </row>
    <row r="64" spans="1:3" x14ac:dyDescent="0.25">
      <c r="B64" s="31">
        <f>AVERAGE(B4:B63)</f>
        <v>14548.71472244564</v>
      </c>
      <c r="C64" s="31">
        <f>AVERAGE(C4:C63)</f>
        <v>18743.141021771004</v>
      </c>
    </row>
    <row r="66" spans="2:2" x14ac:dyDescent="0.25">
      <c r="B66" s="13"/>
    </row>
  </sheetData>
  <mergeCells count="4">
    <mergeCell ref="F1:M1"/>
    <mergeCell ref="F2:M2"/>
    <mergeCell ref="B1:E1"/>
    <mergeCell ref="B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6" sqref="B6"/>
    </sheetView>
  </sheetViews>
  <sheetFormatPr baseColWidth="10" defaultRowHeight="15" x14ac:dyDescent="0.25"/>
  <cols>
    <col min="2" max="2" width="18.7109375" customWidth="1"/>
  </cols>
  <sheetData>
    <row r="1" spans="1:13" s="1" customFormat="1" ht="15" customHeight="1" x14ac:dyDescent="0.25">
      <c r="A1" s="32" t="s">
        <v>49</v>
      </c>
      <c r="B1" s="169" t="s">
        <v>50</v>
      </c>
      <c r="C1" s="169"/>
      <c r="D1" s="169"/>
      <c r="E1" s="169"/>
      <c r="F1" s="163" t="s">
        <v>51</v>
      </c>
      <c r="G1" s="164"/>
      <c r="H1" s="164"/>
      <c r="I1" s="164"/>
      <c r="J1" s="164"/>
      <c r="K1" s="164"/>
      <c r="L1" s="164"/>
      <c r="M1" s="165"/>
    </row>
    <row r="2" spans="1:13" s="1" customFormat="1" x14ac:dyDescent="0.25">
      <c r="A2" s="33" t="s">
        <v>47</v>
      </c>
      <c r="B2" s="170" t="s">
        <v>48</v>
      </c>
      <c r="C2" s="170"/>
      <c r="D2" s="170"/>
      <c r="E2" s="170"/>
      <c r="F2" s="166" t="s">
        <v>55</v>
      </c>
      <c r="G2" s="167"/>
      <c r="H2" s="167"/>
      <c r="I2" s="167"/>
      <c r="J2" s="167"/>
      <c r="K2" s="167"/>
      <c r="L2" s="167"/>
      <c r="M2" s="168"/>
    </row>
    <row r="3" spans="1:13" ht="48" customHeight="1" x14ac:dyDescent="0.25">
      <c r="A3" s="2" t="s">
        <v>53</v>
      </c>
      <c r="B3" s="38" t="s">
        <v>54</v>
      </c>
    </row>
    <row r="4" spans="1:13" x14ac:dyDescent="0.25">
      <c r="A4" s="39">
        <v>2018</v>
      </c>
      <c r="B4" s="31">
        <v>20265.772194802415</v>
      </c>
    </row>
    <row r="5" spans="1:13" x14ac:dyDescent="0.25">
      <c r="A5" s="39">
        <v>2019</v>
      </c>
      <c r="B5" s="31">
        <v>20155.56715890898</v>
      </c>
    </row>
    <row r="6" spans="1:13" x14ac:dyDescent="0.25">
      <c r="A6" s="39">
        <v>2020</v>
      </c>
      <c r="B6" s="31">
        <v>18332.627449745676</v>
      </c>
    </row>
    <row r="7" spans="1:13" x14ac:dyDescent="0.25">
      <c r="A7" s="39">
        <v>2021</v>
      </c>
      <c r="B7" s="31">
        <v>17346.822582925401</v>
      </c>
    </row>
    <row r="8" spans="1:13" x14ac:dyDescent="0.25">
      <c r="A8" s="39">
        <v>2022</v>
      </c>
      <c r="B8" s="31">
        <v>17614.91572247252</v>
      </c>
    </row>
  </sheetData>
  <mergeCells count="4">
    <mergeCell ref="B1:E1"/>
    <mergeCell ref="F1:M1"/>
    <mergeCell ref="B2:E2"/>
    <mergeCell ref="F2:M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zoomScale="70" zoomScaleNormal="70" workbookViewId="0">
      <selection activeCell="D20" sqref="D20"/>
    </sheetView>
  </sheetViews>
  <sheetFormatPr baseColWidth="10" defaultRowHeight="12" x14ac:dyDescent="0.2"/>
  <cols>
    <col min="1" max="1" width="11.42578125" style="42"/>
    <col min="2" max="2" width="10.28515625" style="42" customWidth="1"/>
    <col min="3" max="3" width="7.5703125" style="42" customWidth="1"/>
    <col min="4" max="6" width="11.42578125" style="42"/>
    <col min="7" max="7" width="16" style="42" customWidth="1"/>
    <col min="8" max="8" width="7.140625" style="42" customWidth="1"/>
    <col min="9" max="9" width="8.140625" style="42" customWidth="1"/>
    <col min="10" max="10" width="8.7109375" style="42" customWidth="1"/>
    <col min="11" max="11" width="11.42578125" style="42" customWidth="1"/>
    <col min="12" max="12" width="9.85546875" style="42" customWidth="1"/>
    <col min="13" max="13" width="15.28515625" style="42" customWidth="1"/>
    <col min="14" max="14" width="16.85546875" style="42" customWidth="1"/>
    <col min="15" max="18" width="18.140625" style="42" customWidth="1"/>
    <col min="19" max="19" width="10.5703125" style="42" customWidth="1"/>
    <col min="20" max="20" width="18.140625" style="42" customWidth="1"/>
    <col min="21" max="21" width="14.28515625" style="42" customWidth="1"/>
    <col min="22" max="23" width="11.42578125" style="42"/>
    <col min="24" max="24" width="21" style="42" customWidth="1"/>
    <col min="25" max="16384" width="11.42578125" style="42"/>
  </cols>
  <sheetData>
    <row r="1" spans="1:21" s="1" customFormat="1" ht="15" customHeight="1" x14ac:dyDescent="0.25">
      <c r="A1" s="32" t="s">
        <v>49</v>
      </c>
      <c r="B1" s="169" t="s">
        <v>50</v>
      </c>
      <c r="C1" s="169"/>
      <c r="D1" s="169"/>
      <c r="E1" s="169"/>
      <c r="F1" s="163" t="s">
        <v>51</v>
      </c>
      <c r="G1" s="164"/>
      <c r="H1" s="164"/>
      <c r="I1" s="164"/>
      <c r="J1" s="164"/>
      <c r="K1" s="164"/>
      <c r="L1" s="164"/>
      <c r="M1" s="165"/>
    </row>
    <row r="2" spans="1:21" s="1" customFormat="1" ht="15" x14ac:dyDescent="0.25">
      <c r="A2" s="33" t="s">
        <v>47</v>
      </c>
      <c r="B2" s="170" t="s">
        <v>48</v>
      </c>
      <c r="C2" s="170"/>
      <c r="D2" s="170"/>
      <c r="E2" s="170"/>
      <c r="F2" s="166" t="s">
        <v>55</v>
      </c>
      <c r="G2" s="167"/>
      <c r="H2" s="167"/>
      <c r="I2" s="167"/>
      <c r="J2" s="167"/>
      <c r="K2" s="167"/>
      <c r="L2" s="167"/>
      <c r="M2" s="168"/>
    </row>
    <row r="4" spans="1:21" x14ac:dyDescent="0.2">
      <c r="A4" s="134" t="s">
        <v>56</v>
      </c>
      <c r="B4" s="47" t="s">
        <v>5</v>
      </c>
      <c r="C4" s="47" t="s">
        <v>45</v>
      </c>
      <c r="D4" s="47" t="s">
        <v>3</v>
      </c>
      <c r="E4" s="47" t="s">
        <v>4</v>
      </c>
      <c r="F4" s="47" t="s">
        <v>8</v>
      </c>
      <c r="G4" s="47" t="s">
        <v>58</v>
      </c>
      <c r="H4" s="47" t="s">
        <v>46</v>
      </c>
      <c r="I4" s="47" t="s">
        <v>16</v>
      </c>
      <c r="J4" s="47" t="s">
        <v>57</v>
      </c>
      <c r="K4" s="47" t="s">
        <v>44</v>
      </c>
      <c r="L4" s="47" t="s">
        <v>59</v>
      </c>
      <c r="M4" s="47" t="s">
        <v>75</v>
      </c>
      <c r="N4" s="47" t="s">
        <v>74</v>
      </c>
      <c r="O4" s="47" t="s">
        <v>73</v>
      </c>
      <c r="P4" s="47" t="s">
        <v>72</v>
      </c>
      <c r="Q4" s="47" t="s">
        <v>71</v>
      </c>
      <c r="R4" s="47" t="s">
        <v>70</v>
      </c>
      <c r="S4" s="47" t="s">
        <v>40</v>
      </c>
      <c r="T4" s="46"/>
      <c r="U4" s="46"/>
    </row>
    <row r="5" spans="1:21" x14ac:dyDescent="0.2">
      <c r="A5" s="135">
        <v>43101</v>
      </c>
      <c r="B5" s="46">
        <v>464.09827128717899</v>
      </c>
      <c r="C5" s="51">
        <v>6381.0883079092955</v>
      </c>
      <c r="D5" s="51">
        <v>2252.5465498336143</v>
      </c>
      <c r="E5" s="51">
        <v>6130.704170060264</v>
      </c>
      <c r="F5" s="46">
        <v>155.87735488871829</v>
      </c>
      <c r="G5" s="46">
        <v>986.59514208909366</v>
      </c>
      <c r="H5" s="46">
        <v>177.26073433067737</v>
      </c>
      <c r="I5" s="46">
        <v>1917.8571428571427</v>
      </c>
      <c r="J5" s="46">
        <v>114.88684582743988</v>
      </c>
      <c r="K5" s="46">
        <v>0</v>
      </c>
      <c r="L5" s="46">
        <v>167.53571428571428</v>
      </c>
      <c r="M5" s="46">
        <v>0</v>
      </c>
      <c r="N5" s="46">
        <v>119.04761904761905</v>
      </c>
      <c r="O5" s="46">
        <v>0</v>
      </c>
      <c r="P5" s="46">
        <v>0</v>
      </c>
      <c r="Q5" s="46">
        <v>0</v>
      </c>
      <c r="R5" s="46">
        <f t="shared" ref="R5:R36" si="0">SUM(M5:Q5)</f>
        <v>119.04761904761905</v>
      </c>
      <c r="S5" s="45">
        <f t="shared" ref="S5:S36" si="1">SUM(B5:L5)+R5</f>
        <v>18867.49785241676</v>
      </c>
      <c r="T5" s="45"/>
      <c r="U5" s="45"/>
    </row>
    <row r="6" spans="1:21" x14ac:dyDescent="0.2">
      <c r="A6" s="135">
        <v>43132</v>
      </c>
      <c r="B6" s="46">
        <v>398.99909965213209</v>
      </c>
      <c r="C6" s="51">
        <v>5739.2825476274029</v>
      </c>
      <c r="D6" s="51">
        <v>2198.1099037222039</v>
      </c>
      <c r="E6" s="51">
        <v>5850.1635069180156</v>
      </c>
      <c r="F6" s="46">
        <v>184.25108894185257</v>
      </c>
      <c r="G6" s="46">
        <v>959.67394770408168</v>
      </c>
      <c r="H6" s="46">
        <v>145.88899284003648</v>
      </c>
      <c r="I6" s="46">
        <v>1641.6666666666667</v>
      </c>
      <c r="J6" s="46">
        <v>114.88684582743988</v>
      </c>
      <c r="K6" s="46">
        <v>0</v>
      </c>
      <c r="L6" s="46">
        <v>173.44047619047618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f t="shared" si="0"/>
        <v>0</v>
      </c>
      <c r="S6" s="45">
        <f t="shared" si="1"/>
        <v>17406.363076090311</v>
      </c>
      <c r="T6" s="45"/>
      <c r="U6" s="45"/>
    </row>
    <row r="7" spans="1:21" x14ac:dyDescent="0.2">
      <c r="A7" s="136">
        <v>43160</v>
      </c>
      <c r="B7" s="52">
        <v>489.9959214725705</v>
      </c>
      <c r="C7" s="51">
        <v>7149.9982093070448</v>
      </c>
      <c r="D7" s="53">
        <v>3299.9973996316921</v>
      </c>
      <c r="E7" s="51">
        <v>6500.0052779299258</v>
      </c>
      <c r="F7" s="46">
        <v>166.00196303536396</v>
      </c>
      <c r="G7" s="46">
        <v>1000</v>
      </c>
      <c r="H7" s="46">
        <v>124.78171360300391</v>
      </c>
      <c r="I7" s="46">
        <v>1894.047619047619</v>
      </c>
      <c r="J7" s="46">
        <v>114.88684582743988</v>
      </c>
      <c r="K7" s="46">
        <v>0</v>
      </c>
      <c r="L7" s="46">
        <v>189.4404761904762</v>
      </c>
      <c r="M7" s="46">
        <v>0</v>
      </c>
      <c r="N7" s="46">
        <v>119.04761904761905</v>
      </c>
      <c r="O7" s="46">
        <v>0</v>
      </c>
      <c r="P7" s="46">
        <v>0</v>
      </c>
      <c r="Q7" s="46">
        <v>0</v>
      </c>
      <c r="R7" s="46">
        <f t="shared" si="0"/>
        <v>119.04761904761905</v>
      </c>
      <c r="S7" s="45">
        <f t="shared" si="1"/>
        <v>21048.203045092752</v>
      </c>
      <c r="T7" s="45"/>
      <c r="U7" s="45"/>
    </row>
    <row r="8" spans="1:21" x14ac:dyDescent="0.2">
      <c r="A8" s="136">
        <v>43191</v>
      </c>
      <c r="B8" s="52">
        <v>464.99887226963619</v>
      </c>
      <c r="C8" s="51">
        <v>6599.9950077650956</v>
      </c>
      <c r="D8" s="53">
        <v>3150.0034277582217</v>
      </c>
      <c r="E8" s="51">
        <v>7199.9995308506723</v>
      </c>
      <c r="F8" s="46">
        <v>169.00397649517276</v>
      </c>
      <c r="G8" s="46">
        <v>1000</v>
      </c>
      <c r="H8" s="46">
        <v>115.73176279058632</v>
      </c>
      <c r="I8" s="46">
        <v>1973.8095238095239</v>
      </c>
      <c r="J8" s="46">
        <v>114.88684582743988</v>
      </c>
      <c r="K8" s="46">
        <v>0</v>
      </c>
      <c r="L8" s="46">
        <v>185.01190476190476</v>
      </c>
      <c r="M8" s="46">
        <v>0</v>
      </c>
      <c r="N8" s="46">
        <v>0</v>
      </c>
      <c r="O8" s="46">
        <v>342.10526315789474</v>
      </c>
      <c r="P8" s="46">
        <v>0</v>
      </c>
      <c r="Q8" s="46">
        <v>0</v>
      </c>
      <c r="R8" s="46">
        <f t="shared" si="0"/>
        <v>342.10526315789474</v>
      </c>
      <c r="S8" s="45">
        <f t="shared" si="1"/>
        <v>21315.546115486148</v>
      </c>
      <c r="T8" s="45"/>
      <c r="U8" s="45"/>
    </row>
    <row r="9" spans="1:21" x14ac:dyDescent="0.2">
      <c r="A9" s="136">
        <v>43221</v>
      </c>
      <c r="B9" s="52">
        <v>459.99712516404679</v>
      </c>
      <c r="C9" s="51">
        <v>6429.9985565929519</v>
      </c>
      <c r="D9" s="53">
        <v>3400.0052007366126</v>
      </c>
      <c r="E9" s="51">
        <v>7599.9962468053873</v>
      </c>
      <c r="F9" s="46">
        <v>163.99671185713228</v>
      </c>
      <c r="G9" s="46">
        <v>1000</v>
      </c>
      <c r="H9" s="46">
        <v>114.78608537432068</v>
      </c>
      <c r="I9" s="46">
        <v>1707.1428571428573</v>
      </c>
      <c r="J9" s="46">
        <v>114.88684582743988</v>
      </c>
      <c r="K9" s="46">
        <v>0</v>
      </c>
      <c r="L9" s="46">
        <v>166.64285714285711</v>
      </c>
      <c r="M9" s="46">
        <v>0</v>
      </c>
      <c r="N9" s="46">
        <v>119.04761904761905</v>
      </c>
      <c r="O9" s="46">
        <v>0</v>
      </c>
      <c r="P9" s="46">
        <v>0</v>
      </c>
      <c r="Q9" s="46">
        <v>0</v>
      </c>
      <c r="R9" s="46">
        <f t="shared" si="0"/>
        <v>119.04761904761905</v>
      </c>
      <c r="S9" s="45">
        <f t="shared" si="1"/>
        <v>21276.50010569123</v>
      </c>
      <c r="T9" s="45"/>
      <c r="U9" s="45"/>
    </row>
    <row r="10" spans="1:21" x14ac:dyDescent="0.2">
      <c r="A10" s="136">
        <v>43252</v>
      </c>
      <c r="B10" s="52">
        <v>450.00531727788092</v>
      </c>
      <c r="C10" s="51">
        <v>6450.0000542634225</v>
      </c>
      <c r="D10" s="53">
        <v>3400.0052007366126</v>
      </c>
      <c r="E10" s="51">
        <v>7599.9962468053873</v>
      </c>
      <c r="F10" s="46">
        <v>183.00555489756215</v>
      </c>
      <c r="G10" s="46">
        <v>1000</v>
      </c>
      <c r="H10" s="46">
        <v>116.89291101055808</v>
      </c>
      <c r="I10" s="46">
        <v>2034.5238095238094</v>
      </c>
      <c r="J10" s="46">
        <v>114.88684582743988</v>
      </c>
      <c r="K10" s="46">
        <v>0</v>
      </c>
      <c r="L10" s="46">
        <v>194.40476190476187</v>
      </c>
      <c r="M10" s="46">
        <v>0</v>
      </c>
      <c r="N10" s="46">
        <v>0</v>
      </c>
      <c r="O10" s="46">
        <v>0</v>
      </c>
      <c r="P10" s="46">
        <v>112.70044227559748</v>
      </c>
      <c r="Q10" s="46">
        <v>112.70044227559748</v>
      </c>
      <c r="R10" s="46">
        <f t="shared" si="0"/>
        <v>225.40088455119496</v>
      </c>
      <c r="S10" s="45">
        <f t="shared" si="1"/>
        <v>21769.121586798632</v>
      </c>
      <c r="T10" s="45"/>
      <c r="U10" s="45"/>
    </row>
    <row r="11" spans="1:21" x14ac:dyDescent="0.2">
      <c r="A11" s="136">
        <v>43282</v>
      </c>
      <c r="B11" s="52">
        <v>459.99712516404679</v>
      </c>
      <c r="C11" s="51">
        <v>6359.119673638068</v>
      </c>
      <c r="D11" s="53">
        <v>3100.3127533881611</v>
      </c>
      <c r="E11" s="51">
        <v>7479.0260929126789</v>
      </c>
      <c r="F11" s="46">
        <v>174.99627679971294</v>
      </c>
      <c r="G11" s="46">
        <v>0</v>
      </c>
      <c r="H11" s="46">
        <v>115.19308578132107</v>
      </c>
      <c r="I11" s="46">
        <v>1986.9047619047619</v>
      </c>
      <c r="J11" s="46">
        <v>90.476190476190467</v>
      </c>
      <c r="K11" s="46">
        <v>0</v>
      </c>
      <c r="L11" s="46">
        <v>209.85714285714286</v>
      </c>
      <c r="M11" s="46">
        <v>119.04761904761905</v>
      </c>
      <c r="N11" s="46">
        <v>119.04761904761905</v>
      </c>
      <c r="O11" s="46">
        <v>0</v>
      </c>
      <c r="P11" s="46">
        <v>0</v>
      </c>
      <c r="Q11" s="46">
        <v>0</v>
      </c>
      <c r="R11" s="46">
        <f t="shared" si="0"/>
        <v>238.0952380952381</v>
      </c>
      <c r="S11" s="45">
        <f t="shared" si="1"/>
        <v>20213.978341017322</v>
      </c>
      <c r="T11" s="45"/>
      <c r="U11" s="45"/>
    </row>
    <row r="12" spans="1:21" x14ac:dyDescent="0.2">
      <c r="A12" s="136">
        <v>43313</v>
      </c>
      <c r="B12" s="52">
        <v>450.00531727788092</v>
      </c>
      <c r="C12" s="51">
        <v>6695.4443685962369</v>
      </c>
      <c r="D12" s="53">
        <v>3099.8281392946369</v>
      </c>
      <c r="E12" s="51">
        <v>7476.0352659548889</v>
      </c>
      <c r="F12" s="46">
        <v>180.00354143775334</v>
      </c>
      <c r="G12" s="46">
        <v>0</v>
      </c>
      <c r="H12" s="46">
        <v>130.50635264669003</v>
      </c>
      <c r="I12" s="46">
        <v>1879.7619047619048</v>
      </c>
      <c r="J12" s="46">
        <v>90.476190476190467</v>
      </c>
      <c r="K12" s="46">
        <v>0</v>
      </c>
      <c r="L12" s="46">
        <v>195.32142857142858</v>
      </c>
      <c r="M12" s="46">
        <v>0</v>
      </c>
      <c r="N12" s="46">
        <v>0</v>
      </c>
      <c r="O12" s="46">
        <v>125.31328320802004</v>
      </c>
      <c r="P12" s="46">
        <v>112.70044227559748</v>
      </c>
      <c r="Q12" s="46">
        <v>109.064944137675</v>
      </c>
      <c r="R12" s="46">
        <f t="shared" si="0"/>
        <v>347.07866962129253</v>
      </c>
      <c r="S12" s="45">
        <f t="shared" si="1"/>
        <v>20544.461178638903</v>
      </c>
      <c r="T12" s="45"/>
      <c r="U12" s="45"/>
    </row>
    <row r="13" spans="1:21" x14ac:dyDescent="0.2">
      <c r="A13" s="136">
        <v>43344</v>
      </c>
      <c r="B13" s="52">
        <v>427.99996727828994</v>
      </c>
      <c r="C13" s="51">
        <v>6554.3269110763586</v>
      </c>
      <c r="D13" s="53">
        <v>3100.099995981248</v>
      </c>
      <c r="E13" s="51">
        <v>7473.044438997099</v>
      </c>
      <c r="F13" s="46">
        <v>177.99829025952172</v>
      </c>
      <c r="G13" s="46">
        <v>0</v>
      </c>
      <c r="H13" s="46">
        <v>157.43820744793129</v>
      </c>
      <c r="I13" s="46">
        <v>1663.0952380952378</v>
      </c>
      <c r="J13" s="46">
        <v>90.476190476190467</v>
      </c>
      <c r="K13" s="46">
        <v>0</v>
      </c>
      <c r="L13" s="46">
        <v>193.21428571428572</v>
      </c>
      <c r="M13" s="46">
        <v>119.04761904761905</v>
      </c>
      <c r="N13" s="46">
        <v>119.04761904761905</v>
      </c>
      <c r="O13" s="46">
        <v>125.31328320802004</v>
      </c>
      <c r="P13" s="46">
        <v>0</v>
      </c>
      <c r="Q13" s="46">
        <v>0</v>
      </c>
      <c r="R13" s="46">
        <f t="shared" si="0"/>
        <v>363.40852130325811</v>
      </c>
      <c r="S13" s="45">
        <f t="shared" si="1"/>
        <v>20201.102046629421</v>
      </c>
      <c r="T13" s="45"/>
      <c r="U13" s="45"/>
    </row>
    <row r="14" spans="1:21" x14ac:dyDescent="0.2">
      <c r="A14" s="136">
        <v>43374</v>
      </c>
      <c r="B14" s="52">
        <v>420.99985859546734</v>
      </c>
      <c r="C14" s="51">
        <v>6545.579647309456</v>
      </c>
      <c r="D14" s="53">
        <v>2745.6934354884074</v>
      </c>
      <c r="E14" s="51">
        <v>7470.0653407724776</v>
      </c>
      <c r="F14" s="46">
        <v>177.99829025952172</v>
      </c>
      <c r="G14" s="46">
        <v>0</v>
      </c>
      <c r="H14" s="46">
        <v>170.27161974455353</v>
      </c>
      <c r="I14" s="46">
        <v>1915.4761904761906</v>
      </c>
      <c r="J14" s="46">
        <v>90.476190476190467</v>
      </c>
      <c r="K14" s="46">
        <v>0</v>
      </c>
      <c r="L14" s="46">
        <v>187.5</v>
      </c>
      <c r="M14" s="46">
        <v>0</v>
      </c>
      <c r="N14" s="46">
        <v>0</v>
      </c>
      <c r="O14" s="46">
        <v>0</v>
      </c>
      <c r="P14" s="46">
        <v>112.70044227559748</v>
      </c>
      <c r="Q14" s="46">
        <v>109.064944137675</v>
      </c>
      <c r="R14" s="46">
        <f t="shared" si="0"/>
        <v>221.76538641327249</v>
      </c>
      <c r="S14" s="45">
        <f t="shared" si="1"/>
        <v>19945.825959535541</v>
      </c>
      <c r="T14" s="45"/>
      <c r="U14" s="45"/>
    </row>
    <row r="15" spans="1:21" x14ac:dyDescent="0.2">
      <c r="A15" s="136">
        <v>43405</v>
      </c>
      <c r="B15" s="52">
        <v>415.00477386376781</v>
      </c>
      <c r="C15" s="51">
        <v>6432.3752945147262</v>
      </c>
      <c r="D15" s="53">
        <v>3100.4782313713149</v>
      </c>
      <c r="E15" s="51">
        <v>7467.0745138146895</v>
      </c>
      <c r="F15" s="46">
        <v>177.99829025952172</v>
      </c>
      <c r="G15" s="46">
        <v>0</v>
      </c>
      <c r="H15" s="46">
        <v>157.35848037930157</v>
      </c>
      <c r="I15" s="46">
        <v>1960.7142857142856</v>
      </c>
      <c r="J15" s="46">
        <v>90.476190476190467</v>
      </c>
      <c r="K15" s="46">
        <v>0</v>
      </c>
      <c r="L15" s="46">
        <v>192.9404761904762</v>
      </c>
      <c r="M15" s="46">
        <v>119.04761904761905</v>
      </c>
      <c r="N15" s="46">
        <v>119.04761904761905</v>
      </c>
      <c r="O15" s="46">
        <v>125.31328320802004</v>
      </c>
      <c r="P15" s="46">
        <v>0</v>
      </c>
      <c r="Q15" s="46">
        <v>0</v>
      </c>
      <c r="R15" s="46">
        <f t="shared" si="0"/>
        <v>363.40852130325811</v>
      </c>
      <c r="S15" s="45">
        <f t="shared" si="1"/>
        <v>20357.829057887535</v>
      </c>
      <c r="T15" s="45"/>
      <c r="U15" s="45"/>
    </row>
    <row r="16" spans="1:21" x14ac:dyDescent="0.2">
      <c r="A16" s="136">
        <v>43435</v>
      </c>
      <c r="B16" s="52">
        <v>408.00466518094515</v>
      </c>
      <c r="C16" s="51">
        <v>6516.6138321805975</v>
      </c>
      <c r="D16" s="53">
        <v>3100.2181945406437</v>
      </c>
      <c r="E16" s="51">
        <v>7464.0836868568995</v>
      </c>
      <c r="F16" s="46">
        <v>176.00476569636743</v>
      </c>
      <c r="G16" s="46">
        <v>0</v>
      </c>
      <c r="H16" s="46">
        <v>150.09982242813672</v>
      </c>
      <c r="I16" s="46">
        <v>1952.3809523809523</v>
      </c>
      <c r="J16" s="46">
        <v>90.476190476190467</v>
      </c>
      <c r="K16" s="46">
        <v>0</v>
      </c>
      <c r="L16" s="46">
        <v>163.1904761904762</v>
      </c>
      <c r="M16" s="46">
        <v>0</v>
      </c>
      <c r="N16" s="46">
        <v>0</v>
      </c>
      <c r="O16" s="46">
        <v>0</v>
      </c>
      <c r="P16" s="46">
        <v>112.70044227559748</v>
      </c>
      <c r="Q16" s="46">
        <v>109.064944137675</v>
      </c>
      <c r="R16" s="46">
        <f t="shared" si="0"/>
        <v>221.76538641327249</v>
      </c>
      <c r="S16" s="45">
        <f t="shared" si="1"/>
        <v>20242.837972344485</v>
      </c>
      <c r="T16" s="45"/>
      <c r="U16" s="45"/>
    </row>
    <row r="17" spans="1:21" x14ac:dyDescent="0.2">
      <c r="A17" s="136">
        <v>43466</v>
      </c>
      <c r="B17" s="52">
        <v>405.99461727869902</v>
      </c>
      <c r="C17" s="51">
        <v>6532.0572023298546</v>
      </c>
      <c r="D17" s="53">
        <v>2924.0905211847266</v>
      </c>
      <c r="E17" s="51">
        <v>7461.1045886322781</v>
      </c>
      <c r="F17" s="46">
        <v>177.99829025952172</v>
      </c>
      <c r="G17" s="46">
        <v>0</v>
      </c>
      <c r="H17" s="46">
        <v>166.39134286193112</v>
      </c>
      <c r="I17" s="46">
        <v>2034.5238095238094</v>
      </c>
      <c r="J17" s="46">
        <v>90.476190476190467</v>
      </c>
      <c r="K17" s="46">
        <v>0</v>
      </c>
      <c r="L17" s="46">
        <v>155.21428571428572</v>
      </c>
      <c r="M17" s="46">
        <v>0</v>
      </c>
      <c r="N17" s="46">
        <v>119.04761904761905</v>
      </c>
      <c r="O17" s="46">
        <v>0</v>
      </c>
      <c r="P17" s="46">
        <v>0</v>
      </c>
      <c r="Q17" s="46">
        <v>0</v>
      </c>
      <c r="R17" s="46">
        <f t="shared" si="0"/>
        <v>119.04761904761905</v>
      </c>
      <c r="S17" s="45">
        <f t="shared" si="1"/>
        <v>20066.898467308918</v>
      </c>
      <c r="T17" s="45"/>
      <c r="U17" s="45"/>
    </row>
    <row r="18" spans="1:21" x14ac:dyDescent="0.2">
      <c r="A18" s="136">
        <v>43497</v>
      </c>
      <c r="B18" s="52">
        <v>403.99625570146583</v>
      </c>
      <c r="C18" s="51">
        <v>6713.2102132443997</v>
      </c>
      <c r="D18" s="53">
        <v>3100.3600328119187</v>
      </c>
      <c r="E18" s="51">
        <v>7458.1137616744882</v>
      </c>
      <c r="F18" s="46">
        <v>176.00476569636743</v>
      </c>
      <c r="G18" s="46">
        <v>0</v>
      </c>
      <c r="H18" s="46">
        <v>163.94500000000002</v>
      </c>
      <c r="I18" s="46">
        <v>2034.5238095238094</v>
      </c>
      <c r="J18" s="46">
        <v>90.476190476190467</v>
      </c>
      <c r="K18" s="46">
        <v>0</v>
      </c>
      <c r="L18" s="46">
        <v>155.57142857142858</v>
      </c>
      <c r="M18" s="46">
        <v>0</v>
      </c>
      <c r="N18" s="46">
        <v>0</v>
      </c>
      <c r="O18" s="46">
        <v>0</v>
      </c>
      <c r="P18" s="46">
        <v>112.70044227559748</v>
      </c>
      <c r="Q18" s="46">
        <v>120.75047386671159</v>
      </c>
      <c r="R18" s="46">
        <f t="shared" si="0"/>
        <v>233.45091614230907</v>
      </c>
      <c r="S18" s="45">
        <f t="shared" si="1"/>
        <v>20529.652373842378</v>
      </c>
      <c r="T18" s="45"/>
      <c r="U18" s="45"/>
    </row>
    <row r="19" spans="1:21" x14ac:dyDescent="0.2">
      <c r="A19" s="136">
        <v>43525</v>
      </c>
      <c r="B19" s="52">
        <v>398.99450859587637</v>
      </c>
      <c r="C19" s="51">
        <v>8051.8345920638667</v>
      </c>
      <c r="D19" s="53">
        <v>3100.4427718034963</v>
      </c>
      <c r="E19" s="51">
        <v>7455.1346634498668</v>
      </c>
      <c r="F19" s="46">
        <v>174.99627679971294</v>
      </c>
      <c r="G19" s="46">
        <v>0</v>
      </c>
      <c r="H19" s="46">
        <v>174.39433333333332</v>
      </c>
      <c r="I19" s="46">
        <v>2034.5238095238094</v>
      </c>
      <c r="J19" s="46">
        <v>90.476190476190467</v>
      </c>
      <c r="K19" s="46">
        <v>0</v>
      </c>
      <c r="L19" s="46">
        <v>160.14285714285714</v>
      </c>
      <c r="M19" s="46">
        <v>0</v>
      </c>
      <c r="N19" s="46">
        <v>119.04761904761905</v>
      </c>
      <c r="O19" s="46">
        <v>0</v>
      </c>
      <c r="P19" s="46">
        <v>0</v>
      </c>
      <c r="Q19" s="46">
        <v>0</v>
      </c>
      <c r="R19" s="46">
        <f t="shared" si="0"/>
        <v>119.04761904761905</v>
      </c>
      <c r="S19" s="45">
        <f t="shared" si="1"/>
        <v>21759.987622236629</v>
      </c>
      <c r="T19" s="45"/>
      <c r="U19" s="45"/>
    </row>
    <row r="20" spans="1:21" x14ac:dyDescent="0.2">
      <c r="A20" s="136">
        <v>43556</v>
      </c>
      <c r="B20" s="52">
        <v>394.99778544140997</v>
      </c>
      <c r="C20" s="51">
        <v>6940.639071183843</v>
      </c>
      <c r="D20" s="53">
        <v>3100.0408967015501</v>
      </c>
      <c r="E20" s="51">
        <v>5713.3122294327868</v>
      </c>
      <c r="F20" s="46">
        <v>174.99627679971294</v>
      </c>
      <c r="G20" s="46">
        <v>0</v>
      </c>
      <c r="H20" s="46">
        <v>183.63666666666668</v>
      </c>
      <c r="I20" s="46">
        <v>2034.5238095238094</v>
      </c>
      <c r="J20" s="46">
        <v>90.476190476190467</v>
      </c>
      <c r="K20" s="46">
        <v>460.0005706711998</v>
      </c>
      <c r="L20" s="46">
        <v>159.60714285714286</v>
      </c>
      <c r="M20" s="46">
        <v>0</v>
      </c>
      <c r="N20" s="46">
        <v>0</v>
      </c>
      <c r="O20" s="46">
        <v>0</v>
      </c>
      <c r="P20" s="46">
        <v>112.70044227559748</v>
      </c>
      <c r="Q20" s="46">
        <v>112.70044227559748</v>
      </c>
      <c r="R20" s="46">
        <f t="shared" si="0"/>
        <v>225.40088455119496</v>
      </c>
      <c r="S20" s="45">
        <f t="shared" si="1"/>
        <v>19477.631524305507</v>
      </c>
      <c r="T20" s="45"/>
      <c r="U20" s="45"/>
    </row>
    <row r="21" spans="1:21" x14ac:dyDescent="0.2">
      <c r="A21" s="136">
        <v>43586</v>
      </c>
      <c r="B21" s="52">
        <v>389.99603833582057</v>
      </c>
      <c r="C21" s="51">
        <v>6325.4763514576789</v>
      </c>
      <c r="D21" s="53">
        <v>3099.9226981421543</v>
      </c>
      <c r="E21" s="51">
        <v>7449.1764670006214</v>
      </c>
      <c r="F21" s="46">
        <v>173.99951451813578</v>
      </c>
      <c r="G21" s="46">
        <v>0</v>
      </c>
      <c r="H21" s="46">
        <v>247.38088888888888</v>
      </c>
      <c r="I21" s="46">
        <v>2034.5238095238094</v>
      </c>
      <c r="J21" s="46">
        <v>90.476190476190467</v>
      </c>
      <c r="K21" s="46">
        <v>460.0005706711998</v>
      </c>
      <c r="L21" s="46">
        <v>159.0952380952381</v>
      </c>
      <c r="M21" s="46">
        <v>0</v>
      </c>
      <c r="N21" s="46">
        <v>119.04761904761905</v>
      </c>
      <c r="O21" s="46">
        <v>0</v>
      </c>
      <c r="P21" s="46">
        <v>0</v>
      </c>
      <c r="Q21" s="46">
        <v>0</v>
      </c>
      <c r="R21" s="46">
        <f t="shared" si="0"/>
        <v>119.04761904761905</v>
      </c>
      <c r="S21" s="45">
        <f t="shared" si="1"/>
        <v>20549.095386157351</v>
      </c>
      <c r="T21" s="45"/>
      <c r="U21" s="45"/>
    </row>
    <row r="22" spans="1:21" x14ac:dyDescent="0.2">
      <c r="A22" s="136">
        <v>43617</v>
      </c>
      <c r="B22" s="52">
        <v>391.00106228694364</v>
      </c>
      <c r="C22" s="51">
        <v>6208.9619298677817</v>
      </c>
      <c r="D22" s="53">
        <v>3100.0054371337314</v>
      </c>
      <c r="E22" s="51">
        <v>7446.1973687760019</v>
      </c>
      <c r="F22" s="46">
        <v>173.99951451813578</v>
      </c>
      <c r="G22" s="46">
        <v>0</v>
      </c>
      <c r="H22" s="46">
        <v>273.01433333333335</v>
      </c>
      <c r="I22" s="46">
        <v>2034.5238095238094</v>
      </c>
      <c r="J22" s="46">
        <v>90.476190476190467</v>
      </c>
      <c r="K22" s="46">
        <v>460.0005706711998</v>
      </c>
      <c r="L22" s="46">
        <v>158.57142857142858</v>
      </c>
      <c r="M22" s="46">
        <v>0</v>
      </c>
      <c r="N22" s="46">
        <v>0</v>
      </c>
      <c r="O22" s="46">
        <v>0</v>
      </c>
      <c r="P22" s="46">
        <v>112.70044227559748</v>
      </c>
      <c r="Q22" s="46">
        <v>112.70044227559748</v>
      </c>
      <c r="R22" s="46">
        <f t="shared" si="0"/>
        <v>225.40088455119496</v>
      </c>
      <c r="S22" s="45">
        <f t="shared" si="1"/>
        <v>20562.152529709751</v>
      </c>
      <c r="T22" s="45"/>
      <c r="U22" s="45"/>
    </row>
    <row r="23" spans="1:21" x14ac:dyDescent="0.2">
      <c r="A23" s="136">
        <v>43647</v>
      </c>
      <c r="B23" s="52">
        <v>389.0027007097105</v>
      </c>
      <c r="C23" s="51">
        <v>6164.0643737838209</v>
      </c>
      <c r="D23" s="53">
        <v>3099.9699775659124</v>
      </c>
      <c r="E23" s="51">
        <v>7443.2182705513796</v>
      </c>
      <c r="F23" s="46">
        <v>173.99951451813578</v>
      </c>
      <c r="G23" s="46">
        <v>0</v>
      </c>
      <c r="H23" s="46">
        <v>329.56500000000005</v>
      </c>
      <c r="I23" s="46">
        <v>2034.5238095238094</v>
      </c>
      <c r="J23" s="46">
        <v>90.476190476190467</v>
      </c>
      <c r="K23" s="46">
        <v>460.0005706711998</v>
      </c>
      <c r="L23" s="46">
        <v>158.07142857142858</v>
      </c>
      <c r="M23" s="46">
        <v>0</v>
      </c>
      <c r="N23" s="46">
        <v>119.04761904761905</v>
      </c>
      <c r="O23" s="46">
        <v>0</v>
      </c>
      <c r="P23" s="46">
        <v>0</v>
      </c>
      <c r="Q23" s="46">
        <v>0</v>
      </c>
      <c r="R23" s="46">
        <f t="shared" si="0"/>
        <v>119.04761904761905</v>
      </c>
      <c r="S23" s="45">
        <f t="shared" si="1"/>
        <v>20461.939455419204</v>
      </c>
      <c r="T23" s="45"/>
      <c r="U23" s="45"/>
    </row>
    <row r="24" spans="1:21" x14ac:dyDescent="0.2">
      <c r="A24" s="136">
        <v>43678</v>
      </c>
      <c r="B24" s="52">
        <v>389.0027007097105</v>
      </c>
      <c r="C24" s="51">
        <v>5615.9929500961007</v>
      </c>
      <c r="D24" s="53">
        <v>2395.092868608117</v>
      </c>
      <c r="E24" s="51">
        <v>7440.2391723267583</v>
      </c>
      <c r="F24" s="46">
        <v>173.99951451813578</v>
      </c>
      <c r="G24" s="46">
        <v>0</v>
      </c>
      <c r="H24" s="46">
        <v>291.66733333333337</v>
      </c>
      <c r="I24" s="46">
        <v>2034.5238095238094</v>
      </c>
      <c r="J24" s="46">
        <v>90.476190476190467</v>
      </c>
      <c r="K24" s="46">
        <v>460.0005706711998</v>
      </c>
      <c r="L24" s="46">
        <v>157.57142857142858</v>
      </c>
      <c r="M24" s="46">
        <v>0</v>
      </c>
      <c r="N24" s="46">
        <v>0</v>
      </c>
      <c r="O24" s="46">
        <v>0</v>
      </c>
      <c r="P24" s="46">
        <v>112.70044227559748</v>
      </c>
      <c r="Q24" s="46">
        <v>109.064944137675</v>
      </c>
      <c r="R24" s="46">
        <f t="shared" si="0"/>
        <v>221.76538641327249</v>
      </c>
      <c r="S24" s="45">
        <f t="shared" si="1"/>
        <v>19270.331925248058</v>
      </c>
      <c r="T24" s="45"/>
      <c r="U24" s="45"/>
    </row>
    <row r="25" spans="1:21" x14ac:dyDescent="0.2">
      <c r="A25" s="136">
        <v>43709</v>
      </c>
      <c r="B25" s="52">
        <v>385.99931518135423</v>
      </c>
      <c r="C25" s="51">
        <v>4989.0333622376502</v>
      </c>
      <c r="D25" s="53">
        <v>2984.8327608583095</v>
      </c>
      <c r="E25" s="51">
        <v>7437.2600741021351</v>
      </c>
      <c r="F25" s="46">
        <v>173.00275223655868</v>
      </c>
      <c r="G25" s="46">
        <v>0</v>
      </c>
      <c r="H25" s="46">
        <v>275.68669841269843</v>
      </c>
      <c r="I25" s="46">
        <v>2034.5238095238094</v>
      </c>
      <c r="J25" s="46">
        <v>90.476190476190467</v>
      </c>
      <c r="K25" s="46">
        <v>460.0005706711998</v>
      </c>
      <c r="L25" s="46">
        <v>157.08333333333334</v>
      </c>
      <c r="M25" s="46">
        <v>0</v>
      </c>
      <c r="N25" s="46">
        <v>119.04761904761905</v>
      </c>
      <c r="O25" s="46">
        <v>0</v>
      </c>
      <c r="P25" s="46">
        <v>0</v>
      </c>
      <c r="Q25" s="46">
        <v>0</v>
      </c>
      <c r="R25" s="46">
        <f t="shared" si="0"/>
        <v>119.04761904761905</v>
      </c>
      <c r="S25" s="45">
        <f t="shared" si="1"/>
        <v>19106.946486080855</v>
      </c>
      <c r="T25" s="45"/>
      <c r="U25" s="45"/>
    </row>
    <row r="26" spans="1:21" x14ac:dyDescent="0.2">
      <c r="A26" s="136">
        <v>43739</v>
      </c>
      <c r="B26" s="52">
        <v>391.00106228694364</v>
      </c>
      <c r="C26" s="51">
        <v>5812.068402300335</v>
      </c>
      <c r="D26" s="53">
        <v>3100.3363931000399</v>
      </c>
      <c r="E26" s="51">
        <v>7434.2927046106824</v>
      </c>
      <c r="F26" s="46">
        <v>171.99426333990414</v>
      </c>
      <c r="G26" s="46">
        <v>0</v>
      </c>
      <c r="H26" s="46">
        <v>264.16899999999998</v>
      </c>
      <c r="I26" s="46">
        <v>2034.5238095238094</v>
      </c>
      <c r="J26" s="46">
        <v>90.476190476190467</v>
      </c>
      <c r="K26" s="46">
        <v>460.0005706711998</v>
      </c>
      <c r="L26" s="46">
        <v>156.58333333333331</v>
      </c>
      <c r="M26" s="46">
        <v>0</v>
      </c>
      <c r="N26" s="46">
        <v>0</v>
      </c>
      <c r="O26" s="46">
        <v>0</v>
      </c>
      <c r="P26" s="46">
        <v>112.70044227559748</v>
      </c>
      <c r="Q26" s="46">
        <v>109.064944137675</v>
      </c>
      <c r="R26" s="46">
        <f t="shared" si="0"/>
        <v>221.76538641327249</v>
      </c>
      <c r="S26" s="45">
        <f t="shared" si="1"/>
        <v>20137.211116055714</v>
      </c>
      <c r="T26" s="45"/>
      <c r="U26" s="45"/>
    </row>
    <row r="27" spans="1:21" x14ac:dyDescent="0.2">
      <c r="A27" s="136">
        <v>43770</v>
      </c>
      <c r="B27" s="52">
        <v>389.99603833582057</v>
      </c>
      <c r="C27" s="51">
        <v>5356.0603018565689</v>
      </c>
      <c r="D27" s="53">
        <v>3099.9817974218522</v>
      </c>
      <c r="E27" s="51">
        <v>7431.3136063860602</v>
      </c>
      <c r="F27" s="46">
        <v>170.99750105832703</v>
      </c>
      <c r="G27" s="46">
        <v>0</v>
      </c>
      <c r="H27" s="46">
        <v>230.61500000000001</v>
      </c>
      <c r="I27" s="46">
        <v>2034.5238095238094</v>
      </c>
      <c r="J27" s="46">
        <v>90.476190476190467</v>
      </c>
      <c r="K27" s="46">
        <v>460.0005706711998</v>
      </c>
      <c r="L27" s="46">
        <v>156.11904761904759</v>
      </c>
      <c r="M27" s="46">
        <v>0</v>
      </c>
      <c r="N27" s="46">
        <v>119.04761904761905</v>
      </c>
      <c r="O27" s="46">
        <v>0</v>
      </c>
      <c r="P27" s="46">
        <v>0</v>
      </c>
      <c r="Q27" s="46">
        <v>0</v>
      </c>
      <c r="R27" s="46">
        <f t="shared" si="0"/>
        <v>119.04761904761905</v>
      </c>
      <c r="S27" s="45">
        <f t="shared" si="1"/>
        <v>19539.131482396493</v>
      </c>
      <c r="T27" s="45"/>
      <c r="U27" s="45"/>
    </row>
    <row r="28" spans="1:21" x14ac:dyDescent="0.2">
      <c r="A28" s="136">
        <v>43800</v>
      </c>
      <c r="B28" s="52">
        <v>391.00106228694364</v>
      </c>
      <c r="C28" s="51">
        <v>6105.5358458745141</v>
      </c>
      <c r="D28" s="53">
        <v>3100.4664115153755</v>
      </c>
      <c r="E28" s="51">
        <v>7428.3462368946075</v>
      </c>
      <c r="F28" s="46">
        <v>170.00073877674987</v>
      </c>
      <c r="G28" s="46">
        <v>0</v>
      </c>
      <c r="H28" s="46">
        <v>248.08033333333333</v>
      </c>
      <c r="I28" s="46">
        <v>2034.5238095238094</v>
      </c>
      <c r="J28" s="46">
        <v>90.476190476190467</v>
      </c>
      <c r="K28" s="46">
        <v>460.0005706711998</v>
      </c>
      <c r="L28" s="46">
        <v>155.63095238095238</v>
      </c>
      <c r="M28" s="46">
        <v>0</v>
      </c>
      <c r="N28" s="46">
        <v>0</v>
      </c>
      <c r="O28" s="46">
        <v>0</v>
      </c>
      <c r="P28" s="46">
        <v>112.70044227559748</v>
      </c>
      <c r="Q28" s="46">
        <v>109.064944137675</v>
      </c>
      <c r="R28" s="46">
        <f t="shared" si="0"/>
        <v>221.76538641327249</v>
      </c>
      <c r="S28" s="45">
        <f t="shared" si="1"/>
        <v>20405.827538146954</v>
      </c>
      <c r="T28" s="45"/>
      <c r="U28" s="45"/>
    </row>
    <row r="29" spans="1:21" x14ac:dyDescent="0.2">
      <c r="A29" s="136">
        <v>43831</v>
      </c>
      <c r="B29" s="52">
        <v>384.99429123023117</v>
      </c>
      <c r="C29" s="51">
        <v>5934.1502510768578</v>
      </c>
      <c r="D29" s="53">
        <v>3100.4664115153755</v>
      </c>
      <c r="E29" s="51">
        <v>7425.3788674031521</v>
      </c>
      <c r="F29" s="46">
        <v>169.00397649517276</v>
      </c>
      <c r="G29" s="46">
        <v>0</v>
      </c>
      <c r="H29" s="46">
        <v>378.17433333333338</v>
      </c>
      <c r="I29" s="46">
        <v>2034.5238095238094</v>
      </c>
      <c r="J29" s="46">
        <v>90.476190476190467</v>
      </c>
      <c r="K29" s="46">
        <v>460.0005706711998</v>
      </c>
      <c r="L29" s="46">
        <v>155.16666666666666</v>
      </c>
      <c r="M29" s="46">
        <v>0</v>
      </c>
      <c r="N29" s="46">
        <v>119.04761904761905</v>
      </c>
      <c r="O29" s="46">
        <v>0</v>
      </c>
      <c r="P29" s="46">
        <v>0</v>
      </c>
      <c r="Q29" s="46">
        <v>0</v>
      </c>
      <c r="R29" s="46">
        <f t="shared" si="0"/>
        <v>119.04761904761905</v>
      </c>
      <c r="S29" s="45">
        <f t="shared" si="1"/>
        <v>20251.382987439607</v>
      </c>
      <c r="T29" s="45"/>
      <c r="U29" s="45"/>
    </row>
    <row r="30" spans="1:21" x14ac:dyDescent="0.2">
      <c r="A30" s="136">
        <v>43862</v>
      </c>
      <c r="B30" s="52">
        <v>382.99592965299797</v>
      </c>
      <c r="C30" s="51">
        <v>5633.4874776299039</v>
      </c>
      <c r="D30" s="53">
        <v>3190.0018202578135</v>
      </c>
      <c r="E30" s="51">
        <v>7422.3997691785316</v>
      </c>
      <c r="F30" s="46">
        <v>167.99548759851822</v>
      </c>
      <c r="G30" s="46">
        <v>0</v>
      </c>
      <c r="H30" s="46">
        <v>399.0056666666668</v>
      </c>
      <c r="I30" s="46">
        <v>2034.5238095238094</v>
      </c>
      <c r="J30" s="46">
        <v>90.476190476190467</v>
      </c>
      <c r="K30" s="46">
        <v>460.0005706711998</v>
      </c>
      <c r="L30" s="46">
        <v>154.71428571428572</v>
      </c>
      <c r="M30" s="46">
        <v>0</v>
      </c>
      <c r="N30" s="46">
        <v>0</v>
      </c>
      <c r="O30" s="46">
        <v>0</v>
      </c>
      <c r="P30" s="46">
        <v>112.70044227559748</v>
      </c>
      <c r="Q30" s="46">
        <v>116.58666442303188</v>
      </c>
      <c r="R30" s="46">
        <f t="shared" si="0"/>
        <v>229.28710669862937</v>
      </c>
      <c r="S30" s="45">
        <f t="shared" si="1"/>
        <v>20164.888114068548</v>
      </c>
    </row>
    <row r="31" spans="1:21" x14ac:dyDescent="0.2">
      <c r="A31" s="136">
        <v>43891</v>
      </c>
      <c r="B31" s="52">
        <v>377.00084492129838</v>
      </c>
      <c r="C31" s="51">
        <v>4364.0706683408744</v>
      </c>
      <c r="D31" s="53">
        <v>4050.002718566865</v>
      </c>
      <c r="E31" s="51">
        <v>7419.4323996870771</v>
      </c>
      <c r="F31" s="46">
        <v>166.99872531694109</v>
      </c>
      <c r="G31" s="46">
        <v>0</v>
      </c>
      <c r="H31" s="46">
        <v>474.01166666666677</v>
      </c>
      <c r="I31" s="46">
        <v>0</v>
      </c>
      <c r="J31" s="46">
        <v>90.476190476190467</v>
      </c>
      <c r="K31" s="46">
        <v>460.0005706711998</v>
      </c>
      <c r="L31" s="46">
        <v>154.25</v>
      </c>
      <c r="M31" s="46">
        <v>0</v>
      </c>
      <c r="N31" s="46">
        <v>119.04761904761905</v>
      </c>
      <c r="O31" s="46">
        <v>0</v>
      </c>
      <c r="P31" s="46">
        <v>0</v>
      </c>
      <c r="Q31" s="46">
        <v>0</v>
      </c>
      <c r="R31" s="46">
        <f t="shared" si="0"/>
        <v>119.04761904761905</v>
      </c>
      <c r="S31" s="45">
        <f t="shared" si="1"/>
        <v>17675.29140369473</v>
      </c>
    </row>
    <row r="32" spans="1:21" x14ac:dyDescent="0.2">
      <c r="A32" s="136">
        <v>43922</v>
      </c>
      <c r="B32" s="52">
        <v>377.99418254740846</v>
      </c>
      <c r="C32" s="51">
        <v>5524.6350513494772</v>
      </c>
      <c r="D32" s="53">
        <v>3100.4664115153755</v>
      </c>
      <c r="E32" s="51">
        <v>7416.4650301956226</v>
      </c>
      <c r="F32" s="46">
        <v>166.00196303536396</v>
      </c>
      <c r="G32" s="46">
        <v>0</v>
      </c>
      <c r="H32" s="46">
        <v>409.99166666666662</v>
      </c>
      <c r="I32" s="46">
        <v>0</v>
      </c>
      <c r="J32" s="46">
        <v>90.476190476190467</v>
      </c>
      <c r="K32" s="46">
        <v>575.00071333899984</v>
      </c>
      <c r="L32" s="46">
        <v>153.8095238095238</v>
      </c>
      <c r="M32" s="46">
        <v>0</v>
      </c>
      <c r="N32" s="46">
        <v>0</v>
      </c>
      <c r="O32" s="46">
        <v>0</v>
      </c>
      <c r="P32" s="46">
        <v>112.70044227559748</v>
      </c>
      <c r="Q32" s="46">
        <v>120.75047386671159</v>
      </c>
      <c r="R32" s="46">
        <f t="shared" si="0"/>
        <v>233.45091614230907</v>
      </c>
      <c r="S32" s="45">
        <f t="shared" si="1"/>
        <v>18048.291649076935</v>
      </c>
    </row>
    <row r="33" spans="1:19" x14ac:dyDescent="0.2">
      <c r="A33" s="136">
        <v>43952</v>
      </c>
      <c r="B33" s="52">
        <v>371.99909781570898</v>
      </c>
      <c r="C33" s="51">
        <v>5718.3771763702325</v>
      </c>
      <c r="D33" s="53">
        <v>3100.4664115153755</v>
      </c>
      <c r="E33" s="51">
        <v>7413.4976607041708</v>
      </c>
      <c r="F33" s="46">
        <v>166.00196303536396</v>
      </c>
      <c r="G33" s="46">
        <v>0</v>
      </c>
      <c r="H33" s="46">
        <v>355.82099999999997</v>
      </c>
      <c r="I33" s="46">
        <v>0</v>
      </c>
      <c r="J33" s="46">
        <v>90.476190476190467</v>
      </c>
      <c r="K33" s="46">
        <v>575.00071333899984</v>
      </c>
      <c r="L33" s="46">
        <v>153.35714285714289</v>
      </c>
      <c r="M33" s="46">
        <v>0</v>
      </c>
      <c r="N33" s="46">
        <v>119.04761904761905</v>
      </c>
      <c r="O33" s="46">
        <v>0</v>
      </c>
      <c r="P33" s="46">
        <v>0</v>
      </c>
      <c r="Q33" s="46">
        <v>0</v>
      </c>
      <c r="R33" s="46">
        <f t="shared" si="0"/>
        <v>119.04761904761905</v>
      </c>
      <c r="S33" s="45">
        <f t="shared" si="1"/>
        <v>18064.044975160803</v>
      </c>
    </row>
    <row r="34" spans="1:19" x14ac:dyDescent="0.2">
      <c r="A34" s="136">
        <v>43983</v>
      </c>
      <c r="B34" s="52">
        <v>366.99735071011952</v>
      </c>
      <c r="C34" s="51">
        <v>5604.3371668632808</v>
      </c>
      <c r="D34" s="53">
        <v>3100.4664115153755</v>
      </c>
      <c r="E34" s="51">
        <v>7410.542019945884</v>
      </c>
      <c r="F34" s="46">
        <v>165.00520075378682</v>
      </c>
      <c r="G34" s="46">
        <v>0</v>
      </c>
      <c r="H34" s="46">
        <v>397.70333333333338</v>
      </c>
      <c r="I34" s="46">
        <v>0</v>
      </c>
      <c r="J34" s="46">
        <v>90.476190476190467</v>
      </c>
      <c r="K34" s="46">
        <v>575.00071333899984</v>
      </c>
      <c r="L34" s="46">
        <v>152.92857142857142</v>
      </c>
      <c r="M34" s="46">
        <v>0</v>
      </c>
      <c r="N34" s="46">
        <v>0</v>
      </c>
      <c r="O34" s="46">
        <v>0</v>
      </c>
      <c r="P34" s="46">
        <v>112.70044227559748</v>
      </c>
      <c r="Q34" s="46">
        <v>112.70044227559748</v>
      </c>
      <c r="R34" s="46">
        <f t="shared" si="0"/>
        <v>225.40088455119496</v>
      </c>
      <c r="S34" s="45">
        <f t="shared" si="1"/>
        <v>18088.857842916739</v>
      </c>
    </row>
    <row r="35" spans="1:19" x14ac:dyDescent="0.2">
      <c r="A35" s="136">
        <v>44013</v>
      </c>
      <c r="B35" s="52">
        <v>363.00062755565318</v>
      </c>
      <c r="C35" s="51">
        <v>5578.855063482778</v>
      </c>
      <c r="D35" s="53">
        <v>3100.4664115153755</v>
      </c>
      <c r="E35" s="51">
        <v>7407.5746504544304</v>
      </c>
      <c r="F35" s="46">
        <v>165.00520075378682</v>
      </c>
      <c r="G35" s="46">
        <v>0</v>
      </c>
      <c r="H35" s="46">
        <v>362.06033333333335</v>
      </c>
      <c r="I35" s="46">
        <v>0</v>
      </c>
      <c r="J35" s="46">
        <v>90.476190476190467</v>
      </c>
      <c r="K35" s="46">
        <v>575.00071333899984</v>
      </c>
      <c r="L35" s="46">
        <v>152.5</v>
      </c>
      <c r="M35" s="46">
        <v>0</v>
      </c>
      <c r="N35" s="46">
        <v>119.04761904761905</v>
      </c>
      <c r="O35" s="46">
        <v>0</v>
      </c>
      <c r="P35" s="46">
        <v>0</v>
      </c>
      <c r="Q35" s="46">
        <v>0</v>
      </c>
      <c r="R35" s="46">
        <f t="shared" si="0"/>
        <v>119.04761904761905</v>
      </c>
      <c r="S35" s="45">
        <f t="shared" si="1"/>
        <v>17913.986809958165</v>
      </c>
    </row>
    <row r="36" spans="1:19" x14ac:dyDescent="0.2">
      <c r="A36" s="136">
        <v>44044</v>
      </c>
      <c r="B36" s="52">
        <v>357.99888045006372</v>
      </c>
      <c r="C36" s="51">
        <v>5593.9620004102317</v>
      </c>
      <c r="D36" s="53">
        <v>3100.4664115153755</v>
      </c>
      <c r="E36" s="51">
        <v>7404.6072809629759</v>
      </c>
      <c r="F36" s="46">
        <v>165.00520075378682</v>
      </c>
      <c r="G36" s="46">
        <v>0</v>
      </c>
      <c r="H36" s="46">
        <v>295.83766666666668</v>
      </c>
      <c r="I36" s="46">
        <v>0</v>
      </c>
      <c r="J36" s="46">
        <v>90.476190476190467</v>
      </c>
      <c r="K36" s="46">
        <v>575.00071333899984</v>
      </c>
      <c r="L36" s="46">
        <v>152.07142857142858</v>
      </c>
      <c r="M36" s="46">
        <v>0</v>
      </c>
      <c r="N36" s="46">
        <v>0</v>
      </c>
      <c r="O36" s="46">
        <v>0</v>
      </c>
      <c r="P36" s="46">
        <v>112.70044227559748</v>
      </c>
      <c r="Q36" s="46">
        <v>112.70044227559748</v>
      </c>
      <c r="R36" s="46">
        <f t="shared" si="0"/>
        <v>225.40088455119496</v>
      </c>
      <c r="S36" s="45">
        <f t="shared" si="1"/>
        <v>17960.826657696911</v>
      </c>
    </row>
    <row r="37" spans="1:19" x14ac:dyDescent="0.2">
      <c r="A37" s="136">
        <v>44075</v>
      </c>
      <c r="B37" s="52">
        <v>356.00051887283058</v>
      </c>
      <c r="C37" s="51">
        <v>5491.5886268206741</v>
      </c>
      <c r="D37" s="53">
        <v>3100.4664115153755</v>
      </c>
      <c r="E37" s="51">
        <v>7401.6516402046909</v>
      </c>
      <c r="F37" s="46">
        <v>163.99671185713228</v>
      </c>
      <c r="G37" s="46">
        <v>0</v>
      </c>
      <c r="H37" s="46">
        <v>223.72800000000001</v>
      </c>
      <c r="I37" s="46">
        <v>0</v>
      </c>
      <c r="J37" s="46">
        <v>90.476190476190467</v>
      </c>
      <c r="K37" s="46">
        <v>575.00071333899984</v>
      </c>
      <c r="L37" s="46">
        <v>151.64285714285714</v>
      </c>
      <c r="M37" s="46">
        <v>0</v>
      </c>
      <c r="N37" s="46">
        <v>119.04761904761905</v>
      </c>
      <c r="O37" s="46">
        <v>0</v>
      </c>
      <c r="P37" s="46">
        <v>0</v>
      </c>
      <c r="Q37" s="46">
        <v>0</v>
      </c>
      <c r="R37" s="46">
        <f t="shared" ref="R37:R64" si="2">SUM(M37:Q37)</f>
        <v>119.04761904761905</v>
      </c>
      <c r="S37" s="45">
        <f t="shared" ref="S37:S64" si="3">SUM(B37:L37)+R37</f>
        <v>17673.599289276372</v>
      </c>
    </row>
    <row r="38" spans="1:19" x14ac:dyDescent="0.2">
      <c r="A38" s="136">
        <v>44105</v>
      </c>
      <c r="B38" s="52">
        <v>350.99877176724112</v>
      </c>
      <c r="C38" s="51">
        <v>5654.9540877179088</v>
      </c>
      <c r="D38" s="53">
        <v>2789.9942555500129</v>
      </c>
      <c r="E38" s="51">
        <v>7398.6959994464041</v>
      </c>
      <c r="F38" s="46">
        <v>162.99994957555518</v>
      </c>
      <c r="G38" s="46">
        <v>0</v>
      </c>
      <c r="H38" s="46">
        <v>294.29266666666666</v>
      </c>
      <c r="I38" s="46">
        <v>0</v>
      </c>
      <c r="J38" s="46">
        <v>90.476190476190467</v>
      </c>
      <c r="K38" s="46">
        <v>575.00071333899984</v>
      </c>
      <c r="L38" s="46">
        <v>151.22619047619048</v>
      </c>
      <c r="M38" s="46">
        <v>0</v>
      </c>
      <c r="N38" s="46">
        <v>0</v>
      </c>
      <c r="O38" s="46">
        <v>0</v>
      </c>
      <c r="P38" s="46">
        <v>112.70044227559748</v>
      </c>
      <c r="Q38" s="46">
        <v>109.064944137675</v>
      </c>
      <c r="R38" s="46">
        <f t="shared" si="2"/>
        <v>221.76538641327249</v>
      </c>
      <c r="S38" s="45">
        <f t="shared" si="3"/>
        <v>17690.404211428446</v>
      </c>
    </row>
    <row r="39" spans="1:19" x14ac:dyDescent="0.2">
      <c r="A39" s="136">
        <v>44136</v>
      </c>
      <c r="B39" s="52">
        <v>347.00204861277479</v>
      </c>
      <c r="C39" s="51">
        <v>6053.5406340789496</v>
      </c>
      <c r="D39" s="53">
        <v>3100.0054371337314</v>
      </c>
      <c r="E39" s="51">
        <v>7395.7286299549505</v>
      </c>
      <c r="F39" s="46">
        <v>162.00318729397802</v>
      </c>
      <c r="G39" s="46">
        <v>0</v>
      </c>
      <c r="H39" s="46">
        <v>259.39633333333336</v>
      </c>
      <c r="I39" s="46">
        <v>0</v>
      </c>
      <c r="J39" s="46">
        <v>90.476190476190467</v>
      </c>
      <c r="K39" s="46">
        <v>575.00071333899984</v>
      </c>
      <c r="L39" s="46">
        <v>150.82142857142858</v>
      </c>
      <c r="M39" s="46">
        <v>0</v>
      </c>
      <c r="N39" s="46">
        <v>119.04761904761905</v>
      </c>
      <c r="O39" s="46">
        <v>0</v>
      </c>
      <c r="P39" s="46">
        <v>0</v>
      </c>
      <c r="Q39" s="46">
        <v>0</v>
      </c>
      <c r="R39" s="46">
        <f t="shared" si="2"/>
        <v>119.04761904761905</v>
      </c>
      <c r="S39" s="45">
        <f t="shared" si="3"/>
        <v>18253.022221841955</v>
      </c>
    </row>
    <row r="40" spans="1:19" x14ac:dyDescent="0.2">
      <c r="A40" s="136">
        <v>44166</v>
      </c>
      <c r="B40" s="52">
        <v>343.00532545830839</v>
      </c>
      <c r="C40" s="51">
        <v>5942.8323987363128</v>
      </c>
      <c r="D40" s="53">
        <v>3100.0054371337314</v>
      </c>
      <c r="E40" s="51">
        <v>7392.7729891966637</v>
      </c>
      <c r="F40" s="46">
        <v>160.9946983973235</v>
      </c>
      <c r="G40" s="46">
        <v>0</v>
      </c>
      <c r="H40" s="46">
        <v>229.67533333333336</v>
      </c>
      <c r="I40" s="46">
        <v>0</v>
      </c>
      <c r="J40" s="46">
        <v>90.476190476190467</v>
      </c>
      <c r="K40" s="46">
        <v>575.00071333899984</v>
      </c>
      <c r="L40" s="46">
        <v>150.4047619047619</v>
      </c>
      <c r="M40" s="46">
        <v>0</v>
      </c>
      <c r="N40" s="46">
        <v>0</v>
      </c>
      <c r="O40" s="46">
        <v>0</v>
      </c>
      <c r="P40" s="46">
        <v>112.70044227559748</v>
      </c>
      <c r="Q40" s="46">
        <v>109.064944137675</v>
      </c>
      <c r="R40" s="46">
        <f t="shared" si="2"/>
        <v>221.76538641327249</v>
      </c>
      <c r="S40" s="45">
        <f t="shared" si="3"/>
        <v>18206.9332343889</v>
      </c>
    </row>
    <row r="41" spans="1:19" x14ac:dyDescent="0.2">
      <c r="A41" s="136">
        <v>44197</v>
      </c>
      <c r="B41" s="46">
        <v>0</v>
      </c>
      <c r="C41" s="51">
        <v>5305.768961539171</v>
      </c>
      <c r="D41" s="53">
        <v>3100.0054371337314</v>
      </c>
      <c r="E41" s="51">
        <v>7389.8173484383788</v>
      </c>
      <c r="F41" s="46">
        <v>159.99793611574637</v>
      </c>
      <c r="G41" s="46">
        <v>0</v>
      </c>
      <c r="H41" s="46">
        <v>0</v>
      </c>
      <c r="I41" s="46">
        <v>0</v>
      </c>
      <c r="J41" s="46">
        <v>90.476190476190467</v>
      </c>
      <c r="K41" s="46">
        <v>575.00071333899984</v>
      </c>
      <c r="L41" s="46">
        <v>150.01190476190476</v>
      </c>
      <c r="M41" s="46">
        <v>0</v>
      </c>
      <c r="N41" s="46">
        <v>119.04761904761905</v>
      </c>
      <c r="O41" s="46">
        <v>0</v>
      </c>
      <c r="P41" s="46">
        <v>0</v>
      </c>
      <c r="Q41" s="46">
        <v>0</v>
      </c>
      <c r="R41" s="46">
        <f t="shared" si="2"/>
        <v>119.04761904761905</v>
      </c>
      <c r="S41" s="45">
        <f t="shared" si="3"/>
        <v>16890.126110851739</v>
      </c>
    </row>
    <row r="42" spans="1:19" x14ac:dyDescent="0.2">
      <c r="A42" s="136">
        <v>44228</v>
      </c>
      <c r="B42" s="46">
        <v>0</v>
      </c>
      <c r="C42" s="51">
        <v>5335.5704333802532</v>
      </c>
      <c r="D42" s="53">
        <v>3100.0054371337314</v>
      </c>
      <c r="E42" s="51">
        <v>7386.8617076800911</v>
      </c>
      <c r="F42" s="46">
        <v>159.99793611574637</v>
      </c>
      <c r="G42" s="46">
        <v>0</v>
      </c>
      <c r="H42" s="46">
        <v>0</v>
      </c>
      <c r="I42" s="46">
        <v>0</v>
      </c>
      <c r="J42" s="46">
        <v>90.476190476190467</v>
      </c>
      <c r="K42" s="46">
        <v>575.00071333899984</v>
      </c>
      <c r="L42" s="46">
        <v>149.60714285714283</v>
      </c>
      <c r="M42" s="46">
        <v>0</v>
      </c>
      <c r="N42" s="46">
        <v>0</v>
      </c>
      <c r="O42" s="46">
        <v>0</v>
      </c>
      <c r="P42" s="46">
        <v>112.70044227559748</v>
      </c>
      <c r="Q42" s="46">
        <v>120.75047386671159</v>
      </c>
      <c r="R42" s="46">
        <f t="shared" si="2"/>
        <v>233.45091614230907</v>
      </c>
      <c r="S42" s="45">
        <f t="shared" si="3"/>
        <v>17030.970477124461</v>
      </c>
    </row>
    <row r="43" spans="1:19" x14ac:dyDescent="0.2">
      <c r="A43" s="136">
        <v>44256</v>
      </c>
      <c r="B43" s="46">
        <v>0</v>
      </c>
      <c r="C43" s="51">
        <v>5309.7627494625212</v>
      </c>
      <c r="D43" s="53">
        <v>3100.0054371337314</v>
      </c>
      <c r="E43" s="51">
        <v>7383.9060669218061</v>
      </c>
      <c r="F43" s="46">
        <v>159.99793611574637</v>
      </c>
      <c r="G43" s="46">
        <v>0</v>
      </c>
      <c r="H43" s="46">
        <v>0</v>
      </c>
      <c r="I43" s="46">
        <v>0</v>
      </c>
      <c r="J43" s="46">
        <v>90.476190476190467</v>
      </c>
      <c r="K43" s="46">
        <v>575.00071333899984</v>
      </c>
      <c r="L43" s="46">
        <v>149.22619047619048</v>
      </c>
      <c r="M43" s="46">
        <v>0</v>
      </c>
      <c r="N43" s="46">
        <v>119.04761904761905</v>
      </c>
      <c r="O43" s="46">
        <v>0</v>
      </c>
      <c r="P43" s="46">
        <v>0</v>
      </c>
      <c r="Q43" s="46">
        <v>0</v>
      </c>
      <c r="R43" s="46">
        <f t="shared" si="2"/>
        <v>119.04761904761905</v>
      </c>
      <c r="S43" s="45">
        <f t="shared" si="3"/>
        <v>16887.422902972805</v>
      </c>
    </row>
    <row r="44" spans="1:19" x14ac:dyDescent="0.2">
      <c r="A44" s="136">
        <v>44287</v>
      </c>
      <c r="B44" s="46">
        <v>0</v>
      </c>
      <c r="C44" s="51">
        <v>5295.4480585089932</v>
      </c>
      <c r="D44" s="53">
        <v>3100.0054371337314</v>
      </c>
      <c r="E44" s="51">
        <v>7380.9504261635193</v>
      </c>
      <c r="F44" s="46">
        <v>159.99793611574637</v>
      </c>
      <c r="G44" s="46">
        <v>0</v>
      </c>
      <c r="H44" s="46">
        <v>0</v>
      </c>
      <c r="I44" s="46">
        <v>0</v>
      </c>
      <c r="J44" s="46">
        <v>90.476190476190467</v>
      </c>
      <c r="K44" s="46">
        <v>632.50078467289973</v>
      </c>
      <c r="L44" s="46">
        <v>148.83333333333334</v>
      </c>
      <c r="M44" s="46">
        <v>0</v>
      </c>
      <c r="N44" s="46">
        <v>0</v>
      </c>
      <c r="O44" s="46">
        <v>0</v>
      </c>
      <c r="P44" s="46">
        <v>112.70044227559748</v>
      </c>
      <c r="Q44" s="46">
        <v>112.70044227559748</v>
      </c>
      <c r="R44" s="46">
        <f t="shared" si="2"/>
        <v>225.40088455119496</v>
      </c>
      <c r="S44" s="45">
        <f t="shared" si="3"/>
        <v>17033.61305095561</v>
      </c>
    </row>
    <row r="45" spans="1:19" x14ac:dyDescent="0.2">
      <c r="A45" s="136">
        <v>44317</v>
      </c>
      <c r="B45" s="46">
        <v>0</v>
      </c>
      <c r="C45" s="51">
        <v>5704.6051196454209</v>
      </c>
      <c r="D45" s="53">
        <v>3100.0054371337314</v>
      </c>
      <c r="E45" s="51">
        <v>7378.0065141384011</v>
      </c>
      <c r="F45" s="46">
        <v>159.99793611574637</v>
      </c>
      <c r="G45" s="46">
        <v>0</v>
      </c>
      <c r="H45" s="46">
        <v>0</v>
      </c>
      <c r="I45" s="46">
        <v>0</v>
      </c>
      <c r="J45" s="46">
        <v>90.476190476190467</v>
      </c>
      <c r="K45" s="46">
        <v>632.50078467289973</v>
      </c>
      <c r="L45" s="46">
        <v>148.45238095238096</v>
      </c>
      <c r="M45" s="46">
        <v>0</v>
      </c>
      <c r="N45" s="46">
        <v>119.04761904761905</v>
      </c>
      <c r="O45" s="46">
        <v>0</v>
      </c>
      <c r="P45" s="46">
        <v>0</v>
      </c>
      <c r="Q45" s="46">
        <v>0</v>
      </c>
      <c r="R45" s="46">
        <f t="shared" si="2"/>
        <v>119.04761904761905</v>
      </c>
      <c r="S45" s="45">
        <f t="shared" si="3"/>
        <v>17333.091982182388</v>
      </c>
    </row>
    <row r="46" spans="1:19" x14ac:dyDescent="0.2">
      <c r="A46" s="136">
        <v>44348</v>
      </c>
      <c r="B46" s="46">
        <v>0</v>
      </c>
      <c r="C46" s="51">
        <v>5660.5106622199601</v>
      </c>
      <c r="D46" s="53">
        <v>2699.9978724259299</v>
      </c>
      <c r="E46" s="51">
        <v>7375.0508733801153</v>
      </c>
      <c r="F46" s="46">
        <v>159.99793611574637</v>
      </c>
      <c r="G46" s="46">
        <v>0</v>
      </c>
      <c r="H46" s="46">
        <v>0</v>
      </c>
      <c r="I46" s="46">
        <v>0</v>
      </c>
      <c r="J46" s="46">
        <v>90.476190476190467</v>
      </c>
      <c r="K46" s="46">
        <v>632.50078467289973</v>
      </c>
      <c r="L46" s="46">
        <v>148.07142857142856</v>
      </c>
      <c r="M46" s="46">
        <v>0</v>
      </c>
      <c r="N46" s="46">
        <v>0</v>
      </c>
      <c r="O46" s="46">
        <v>0</v>
      </c>
      <c r="P46" s="46">
        <v>112.70044227559748</v>
      </c>
      <c r="Q46" s="46">
        <v>112.70044227559748</v>
      </c>
      <c r="R46" s="46">
        <f t="shared" si="2"/>
        <v>225.40088455119496</v>
      </c>
      <c r="S46" s="45">
        <f t="shared" si="3"/>
        <v>16992.006632413464</v>
      </c>
    </row>
    <row r="47" spans="1:19" x14ac:dyDescent="0.2">
      <c r="A47" s="136">
        <v>44378</v>
      </c>
      <c r="B47" s="46">
        <v>0</v>
      </c>
      <c r="C47" s="51">
        <v>5340.020034055724</v>
      </c>
      <c r="D47" s="53">
        <v>3349.995390256182</v>
      </c>
      <c r="E47" s="51">
        <v>7372.1069613549971</v>
      </c>
      <c r="F47" s="46">
        <v>159.99793611574637</v>
      </c>
      <c r="G47" s="46">
        <v>0</v>
      </c>
      <c r="H47" s="46">
        <v>0</v>
      </c>
      <c r="I47" s="46">
        <v>0</v>
      </c>
      <c r="J47" s="46">
        <v>90.476190476190467</v>
      </c>
      <c r="K47" s="46">
        <v>632.50078467289973</v>
      </c>
      <c r="L47" s="46">
        <v>147.6904761904762</v>
      </c>
      <c r="M47" s="46">
        <v>0</v>
      </c>
      <c r="N47" s="46">
        <v>119.04761904761905</v>
      </c>
      <c r="O47" s="46">
        <v>0</v>
      </c>
      <c r="P47" s="46">
        <v>0</v>
      </c>
      <c r="Q47" s="46">
        <v>0</v>
      </c>
      <c r="R47" s="46">
        <f t="shared" si="2"/>
        <v>119.04761904761905</v>
      </c>
      <c r="S47" s="45">
        <f t="shared" si="3"/>
        <v>17211.835392169836</v>
      </c>
    </row>
    <row r="48" spans="1:19" x14ac:dyDescent="0.2">
      <c r="A48" s="136">
        <v>44409</v>
      </c>
      <c r="B48" s="46">
        <v>0</v>
      </c>
      <c r="C48" s="51">
        <v>5655.9416820141705</v>
      </c>
      <c r="D48" s="53">
        <v>3450.0031913611028</v>
      </c>
      <c r="E48" s="51">
        <v>7369.1513205967103</v>
      </c>
      <c r="F48" s="46">
        <v>159.99793611574637</v>
      </c>
      <c r="G48" s="46">
        <v>0</v>
      </c>
      <c r="H48" s="46">
        <v>0</v>
      </c>
      <c r="I48" s="46">
        <v>0</v>
      </c>
      <c r="J48" s="46">
        <v>90.476190476190467</v>
      </c>
      <c r="K48" s="46">
        <v>632.50078467289973</v>
      </c>
      <c r="L48" s="46">
        <v>147.32142857142858</v>
      </c>
      <c r="M48" s="46">
        <v>0</v>
      </c>
      <c r="N48" s="46">
        <v>0</v>
      </c>
      <c r="O48" s="46">
        <v>0</v>
      </c>
      <c r="P48" s="46">
        <v>112.70044227559748</v>
      </c>
      <c r="Q48" s="46">
        <v>109.064944137675</v>
      </c>
      <c r="R48" s="46">
        <f t="shared" si="2"/>
        <v>221.76538641327249</v>
      </c>
      <c r="S48" s="45">
        <f t="shared" si="3"/>
        <v>17727.157920221518</v>
      </c>
    </row>
    <row r="49" spans="1:19" x14ac:dyDescent="0.2">
      <c r="A49" s="136">
        <v>44440</v>
      </c>
      <c r="B49" s="46">
        <v>0</v>
      </c>
      <c r="C49" s="51">
        <v>5880.1472926350434</v>
      </c>
      <c r="D49" s="53">
        <v>3549.999172610083</v>
      </c>
      <c r="E49" s="51">
        <v>7366.2074085715922</v>
      </c>
      <c r="F49" s="46">
        <v>159.99793611574637</v>
      </c>
      <c r="G49" s="46">
        <v>0</v>
      </c>
      <c r="H49" s="46">
        <v>0</v>
      </c>
      <c r="I49" s="46">
        <v>0</v>
      </c>
      <c r="J49" s="46">
        <v>90.476190476190467</v>
      </c>
      <c r="K49" s="46">
        <v>632.50078467289973</v>
      </c>
      <c r="L49" s="46">
        <v>146.96428571428569</v>
      </c>
      <c r="M49" s="46">
        <v>0</v>
      </c>
      <c r="N49" s="46">
        <v>119.04761904761905</v>
      </c>
      <c r="O49" s="46">
        <v>0</v>
      </c>
      <c r="P49" s="46">
        <v>0</v>
      </c>
      <c r="Q49" s="46">
        <v>0</v>
      </c>
      <c r="R49" s="46">
        <f t="shared" si="2"/>
        <v>119.04761904761905</v>
      </c>
      <c r="S49" s="45">
        <f t="shared" si="3"/>
        <v>17945.340689843459</v>
      </c>
    </row>
    <row r="50" spans="1:19" x14ac:dyDescent="0.2">
      <c r="A50" s="136">
        <v>44470</v>
      </c>
      <c r="B50" s="46">
        <v>0</v>
      </c>
      <c r="C50" s="51">
        <v>5786.6080042889816</v>
      </c>
      <c r="D50" s="53">
        <v>3549.999172610083</v>
      </c>
      <c r="E50" s="51">
        <v>7363.2634965464749</v>
      </c>
      <c r="F50" s="46">
        <v>159.99793611574637</v>
      </c>
      <c r="G50" s="46">
        <v>0</v>
      </c>
      <c r="H50" s="46">
        <v>0</v>
      </c>
      <c r="I50" s="46">
        <v>0</v>
      </c>
      <c r="J50" s="46">
        <v>90.476190476190467</v>
      </c>
      <c r="K50" s="46">
        <v>632.50078467289973</v>
      </c>
      <c r="L50" s="46">
        <v>146.5952380952381</v>
      </c>
      <c r="M50" s="46">
        <v>0</v>
      </c>
      <c r="N50" s="46">
        <v>0</v>
      </c>
      <c r="O50" s="46">
        <v>0</v>
      </c>
      <c r="P50" s="46">
        <v>112.70044227559748</v>
      </c>
      <c r="Q50" s="46">
        <v>109.064944137675</v>
      </c>
      <c r="R50" s="46">
        <f t="shared" si="2"/>
        <v>221.76538641327249</v>
      </c>
      <c r="S50" s="45">
        <f t="shared" si="3"/>
        <v>17951.206209218886</v>
      </c>
    </row>
    <row r="51" spans="1:19" x14ac:dyDescent="0.2">
      <c r="A51" s="136">
        <v>44501</v>
      </c>
      <c r="B51" s="46">
        <v>0</v>
      </c>
      <c r="C51" s="51">
        <v>5680.892003850533</v>
      </c>
      <c r="D51" s="53">
        <v>3549.999172610083</v>
      </c>
      <c r="E51" s="51">
        <v>7360.3195845213568</v>
      </c>
      <c r="F51" s="46">
        <v>159.99793611574637</v>
      </c>
      <c r="G51" s="46">
        <v>0</v>
      </c>
      <c r="H51" s="46">
        <v>0</v>
      </c>
      <c r="I51" s="46">
        <v>0</v>
      </c>
      <c r="J51" s="46">
        <v>90.476190476190467</v>
      </c>
      <c r="K51" s="46">
        <v>632.50078467289973</v>
      </c>
      <c r="L51" s="46">
        <v>146.25</v>
      </c>
      <c r="M51" s="46">
        <v>0</v>
      </c>
      <c r="N51" s="46">
        <v>119.04761904761905</v>
      </c>
      <c r="O51" s="46">
        <v>0</v>
      </c>
      <c r="P51" s="46">
        <v>0</v>
      </c>
      <c r="Q51" s="46">
        <v>0</v>
      </c>
      <c r="R51" s="46">
        <f t="shared" si="2"/>
        <v>119.04761904761905</v>
      </c>
      <c r="S51" s="45">
        <f t="shared" si="3"/>
        <v>17739.483291294426</v>
      </c>
    </row>
    <row r="52" spans="1:19" x14ac:dyDescent="0.2">
      <c r="A52" s="136">
        <v>44531</v>
      </c>
      <c r="B52" s="46">
        <v>0</v>
      </c>
      <c r="C52" s="51">
        <v>5261.6202406908387</v>
      </c>
      <c r="D52" s="53">
        <v>3549.999172610083</v>
      </c>
      <c r="E52" s="51">
        <v>7357.3756724962368</v>
      </c>
      <c r="F52" s="46">
        <v>159.99793611574637</v>
      </c>
      <c r="G52" s="46">
        <v>0</v>
      </c>
      <c r="H52" s="46">
        <v>0</v>
      </c>
      <c r="I52" s="46">
        <v>0</v>
      </c>
      <c r="J52" s="46">
        <v>90.476190476190467</v>
      </c>
      <c r="K52" s="46">
        <v>632.50078467289973</v>
      </c>
      <c r="L52" s="46">
        <v>145.88095238095238</v>
      </c>
      <c r="M52" s="46">
        <v>0</v>
      </c>
      <c r="N52" s="46">
        <v>0</v>
      </c>
      <c r="O52" s="46">
        <v>0</v>
      </c>
      <c r="P52" s="46">
        <v>112.70044227559748</v>
      </c>
      <c r="Q52" s="46">
        <v>109.064944137675</v>
      </c>
      <c r="R52" s="46">
        <f t="shared" si="2"/>
        <v>221.76538641327249</v>
      </c>
      <c r="S52" s="45">
        <f t="shared" si="3"/>
        <v>17419.616335856219</v>
      </c>
    </row>
    <row r="53" spans="1:19" x14ac:dyDescent="0.2">
      <c r="A53" s="136">
        <v>44562</v>
      </c>
      <c r="B53" s="46">
        <v>0</v>
      </c>
      <c r="C53" s="51">
        <v>5418.7019972195421</v>
      </c>
      <c r="D53" s="53">
        <v>3549.999172610083</v>
      </c>
      <c r="E53" s="51">
        <v>7354.4317604711205</v>
      </c>
      <c r="F53" s="46">
        <v>155.00239809278332</v>
      </c>
      <c r="G53" s="46">
        <v>0</v>
      </c>
      <c r="H53" s="46">
        <v>0</v>
      </c>
      <c r="I53" s="46">
        <v>0</v>
      </c>
      <c r="J53" s="46">
        <v>90.476190476190467</v>
      </c>
      <c r="K53" s="46">
        <v>632.50078467289973</v>
      </c>
      <c r="L53" s="46">
        <v>145.52380952380952</v>
      </c>
      <c r="M53" s="46">
        <v>0</v>
      </c>
      <c r="N53" s="46">
        <v>119.04761904761905</v>
      </c>
      <c r="O53" s="46">
        <v>0</v>
      </c>
      <c r="P53" s="46">
        <v>0</v>
      </c>
      <c r="Q53" s="46">
        <v>0</v>
      </c>
      <c r="R53" s="46">
        <f t="shared" si="2"/>
        <v>119.04761904761905</v>
      </c>
      <c r="S53" s="45">
        <f t="shared" si="3"/>
        <v>17465.683732114045</v>
      </c>
    </row>
    <row r="54" spans="1:19" x14ac:dyDescent="0.2">
      <c r="A54" s="136">
        <v>44593</v>
      </c>
      <c r="B54" s="46">
        <v>0</v>
      </c>
      <c r="C54" s="51">
        <v>5755.059250231433</v>
      </c>
      <c r="D54" s="53">
        <v>3549.999172610083</v>
      </c>
      <c r="E54" s="51">
        <v>7351.4878484460014</v>
      </c>
      <c r="F54" s="46">
        <v>152.00038463297454</v>
      </c>
      <c r="G54" s="46">
        <v>0</v>
      </c>
      <c r="H54" s="46">
        <v>0</v>
      </c>
      <c r="I54" s="46">
        <v>0</v>
      </c>
      <c r="J54" s="46">
        <v>90.476190476190467</v>
      </c>
      <c r="K54" s="46">
        <v>632.50078467289973</v>
      </c>
      <c r="L54" s="46">
        <v>145.17857142857142</v>
      </c>
      <c r="M54" s="46">
        <v>0</v>
      </c>
      <c r="N54" s="46">
        <v>0</v>
      </c>
      <c r="O54" s="46">
        <v>0</v>
      </c>
      <c r="P54" s="46">
        <v>112.70044227559748</v>
      </c>
      <c r="Q54" s="46">
        <v>120.75047386671159</v>
      </c>
      <c r="R54" s="46">
        <f t="shared" si="2"/>
        <v>233.45091614230907</v>
      </c>
      <c r="S54" s="45">
        <f t="shared" si="3"/>
        <v>17910.153118640461</v>
      </c>
    </row>
    <row r="55" spans="1:19" x14ac:dyDescent="0.2">
      <c r="A55" s="136">
        <v>44621</v>
      </c>
      <c r="B55" s="46">
        <v>0</v>
      </c>
      <c r="C55" s="51">
        <v>7900.081503661153</v>
      </c>
      <c r="D55" s="53">
        <v>3549.999172610083</v>
      </c>
      <c r="E55" s="51">
        <v>7348.5556651540519</v>
      </c>
      <c r="F55" s="46">
        <v>155.00239809278332</v>
      </c>
      <c r="G55" s="46">
        <v>0</v>
      </c>
      <c r="H55" s="46">
        <v>0</v>
      </c>
      <c r="I55" s="46">
        <v>0</v>
      </c>
      <c r="J55" s="46">
        <v>90.476190476190467</v>
      </c>
      <c r="K55" s="46">
        <v>632.50078467289973</v>
      </c>
      <c r="L55" s="46">
        <v>144.8452380952381</v>
      </c>
      <c r="M55" s="46">
        <v>0</v>
      </c>
      <c r="N55" s="46">
        <v>119.04761904761905</v>
      </c>
      <c r="O55" s="46">
        <v>0</v>
      </c>
      <c r="P55" s="46">
        <v>0</v>
      </c>
      <c r="Q55" s="46">
        <v>0</v>
      </c>
      <c r="R55" s="46">
        <f t="shared" si="2"/>
        <v>119.04761904761905</v>
      </c>
      <c r="S55" s="45">
        <f t="shared" si="3"/>
        <v>19940.508571810016</v>
      </c>
    </row>
    <row r="56" spans="1:19" x14ac:dyDescent="0.2">
      <c r="A56" s="136">
        <v>44652</v>
      </c>
      <c r="B56" s="46">
        <v>0</v>
      </c>
      <c r="C56" s="51">
        <v>5747.6577193517469</v>
      </c>
      <c r="D56" s="53">
        <v>3549.999172610083</v>
      </c>
      <c r="E56" s="51">
        <v>7345.6117531289328</v>
      </c>
      <c r="F56" s="46">
        <v>155.00239809278332</v>
      </c>
      <c r="G56" s="46">
        <v>0</v>
      </c>
      <c r="H56" s="46">
        <v>0</v>
      </c>
      <c r="I56" s="46">
        <v>0</v>
      </c>
      <c r="J56" s="46">
        <v>90.476190476190467</v>
      </c>
      <c r="K56" s="46">
        <v>460.0005706711998</v>
      </c>
      <c r="L56" s="46">
        <v>144.5</v>
      </c>
      <c r="M56" s="46">
        <v>0</v>
      </c>
      <c r="N56" s="46">
        <v>0</v>
      </c>
      <c r="O56" s="46">
        <v>0</v>
      </c>
      <c r="P56" s="46">
        <v>112.70044227559748</v>
      </c>
      <c r="Q56" s="46">
        <v>112.70044227559748</v>
      </c>
      <c r="R56" s="46">
        <f t="shared" si="2"/>
        <v>225.40088455119496</v>
      </c>
      <c r="S56" s="45">
        <f t="shared" si="3"/>
        <v>17718.648688882135</v>
      </c>
    </row>
    <row r="57" spans="1:19" x14ac:dyDescent="0.2">
      <c r="A57" s="136">
        <v>44682</v>
      </c>
      <c r="B57" s="46">
        <v>0</v>
      </c>
      <c r="C57" s="51">
        <v>5404.669476064947</v>
      </c>
      <c r="D57" s="53">
        <v>3549.999172610083</v>
      </c>
      <c r="E57" s="51">
        <v>7342.6678411038147</v>
      </c>
      <c r="F57" s="46">
        <v>155.00239809278332</v>
      </c>
      <c r="G57" s="46">
        <v>0</v>
      </c>
      <c r="H57" s="46">
        <v>0</v>
      </c>
      <c r="I57" s="46">
        <v>0</v>
      </c>
      <c r="J57" s="46">
        <v>90.476190476190467</v>
      </c>
      <c r="K57" s="46">
        <v>460.0005706711998</v>
      </c>
      <c r="L57" s="46">
        <v>144.16666666666669</v>
      </c>
      <c r="M57" s="46">
        <v>0</v>
      </c>
      <c r="N57" s="46">
        <v>119.04761904761905</v>
      </c>
      <c r="O57" s="46">
        <v>0</v>
      </c>
      <c r="P57" s="46">
        <v>0</v>
      </c>
      <c r="Q57" s="46">
        <v>0</v>
      </c>
      <c r="R57" s="46">
        <f t="shared" si="2"/>
        <v>119.04761904761905</v>
      </c>
      <c r="S57" s="45">
        <f t="shared" si="3"/>
        <v>17266.029934733306</v>
      </c>
    </row>
    <row r="58" spans="1:19" x14ac:dyDescent="0.2">
      <c r="A58" s="136">
        <v>44713</v>
      </c>
      <c r="B58" s="46">
        <v>0</v>
      </c>
      <c r="C58" s="51">
        <v>5401.2834384777589</v>
      </c>
      <c r="D58" s="53">
        <v>3549.999172610083</v>
      </c>
      <c r="E58" s="51">
        <v>7339.7356578118652</v>
      </c>
      <c r="F58" s="46">
        <v>154.00563581120619</v>
      </c>
      <c r="G58" s="46">
        <v>0</v>
      </c>
      <c r="H58" s="46">
        <v>0</v>
      </c>
      <c r="I58" s="46">
        <v>0</v>
      </c>
      <c r="J58" s="46">
        <v>90.476190476190467</v>
      </c>
      <c r="K58" s="46">
        <v>460.0005706711998</v>
      </c>
      <c r="L58" s="46">
        <v>143.83333333333331</v>
      </c>
      <c r="M58" s="46">
        <v>0</v>
      </c>
      <c r="N58" s="46">
        <v>0</v>
      </c>
      <c r="O58" s="46">
        <v>0</v>
      </c>
      <c r="P58" s="46">
        <v>112.70044227559748</v>
      </c>
      <c r="Q58" s="46">
        <v>112.70044227559748</v>
      </c>
      <c r="R58" s="46">
        <f t="shared" si="2"/>
        <v>225.40088455119496</v>
      </c>
      <c r="S58" s="45">
        <f t="shared" si="3"/>
        <v>17364.734883742833</v>
      </c>
    </row>
    <row r="59" spans="1:19" x14ac:dyDescent="0.2">
      <c r="A59" s="136">
        <v>44743</v>
      </c>
      <c r="B59" s="46">
        <v>0</v>
      </c>
      <c r="C59" s="51">
        <v>5398.4291824347129</v>
      </c>
      <c r="D59" s="53">
        <v>3549.999172610083</v>
      </c>
      <c r="E59" s="51">
        <v>7336.8034745199147</v>
      </c>
      <c r="F59" s="46">
        <v>155.00239809278332</v>
      </c>
      <c r="G59" s="46">
        <v>0</v>
      </c>
      <c r="H59" s="46">
        <v>0</v>
      </c>
      <c r="I59" s="46">
        <v>0</v>
      </c>
      <c r="J59" s="46">
        <v>90.476190476190467</v>
      </c>
      <c r="K59" s="46">
        <v>460.0005706711998</v>
      </c>
      <c r="L59" s="46">
        <v>143.49999999999997</v>
      </c>
      <c r="M59" s="46">
        <v>0</v>
      </c>
      <c r="N59" s="46">
        <v>119.04761904761905</v>
      </c>
      <c r="O59" s="46">
        <v>0</v>
      </c>
      <c r="P59" s="46">
        <v>0</v>
      </c>
      <c r="Q59" s="46">
        <v>0</v>
      </c>
      <c r="R59" s="46">
        <f t="shared" si="2"/>
        <v>119.04761904761905</v>
      </c>
      <c r="S59" s="45">
        <f t="shared" si="3"/>
        <v>17253.258607852502</v>
      </c>
    </row>
    <row r="60" spans="1:19" x14ac:dyDescent="0.2">
      <c r="A60" s="136">
        <v>44774</v>
      </c>
      <c r="B60" s="46">
        <v>0</v>
      </c>
      <c r="C60" s="51">
        <v>5395.422988807627</v>
      </c>
      <c r="D60" s="53">
        <v>3549.999172610083</v>
      </c>
      <c r="E60" s="51">
        <v>7333.8712912279643</v>
      </c>
      <c r="F60" s="46">
        <v>155.00239809278332</v>
      </c>
      <c r="G60" s="46">
        <v>0</v>
      </c>
      <c r="H60" s="46">
        <v>0</v>
      </c>
      <c r="I60" s="46">
        <v>0</v>
      </c>
      <c r="J60" s="46">
        <v>90.476190476190467</v>
      </c>
      <c r="K60" s="46">
        <v>460.0005706711998</v>
      </c>
      <c r="L60" s="46">
        <v>143.17857142857142</v>
      </c>
      <c r="M60" s="46">
        <v>0</v>
      </c>
      <c r="N60" s="46">
        <v>0</v>
      </c>
      <c r="O60" s="46">
        <v>0</v>
      </c>
      <c r="P60" s="46">
        <v>112.70044227559748</v>
      </c>
      <c r="Q60" s="46">
        <v>109.064944137675</v>
      </c>
      <c r="R60" s="46">
        <f t="shared" si="2"/>
        <v>221.76538641327249</v>
      </c>
      <c r="S60" s="45">
        <f t="shared" si="3"/>
        <v>17349.716569727694</v>
      </c>
    </row>
    <row r="61" spans="1:19" x14ac:dyDescent="0.2">
      <c r="A61" s="136">
        <v>44805</v>
      </c>
      <c r="B61" s="46">
        <v>0</v>
      </c>
      <c r="C61" s="51">
        <v>5390.3873431651418</v>
      </c>
      <c r="D61" s="53">
        <v>3549.999172610083</v>
      </c>
      <c r="E61" s="51">
        <v>7330.939107936013</v>
      </c>
      <c r="F61" s="46">
        <v>152.00038463297454</v>
      </c>
      <c r="G61" s="46">
        <v>0</v>
      </c>
      <c r="H61" s="46">
        <v>0</v>
      </c>
      <c r="I61" s="46">
        <v>0</v>
      </c>
      <c r="J61" s="46">
        <v>90.476190476190467</v>
      </c>
      <c r="K61" s="46">
        <v>460.0005706711998</v>
      </c>
      <c r="L61" s="46">
        <v>142.85714285714286</v>
      </c>
      <c r="M61" s="46">
        <v>0</v>
      </c>
      <c r="N61" s="46">
        <v>119.04761904761905</v>
      </c>
      <c r="O61" s="46">
        <v>0</v>
      </c>
      <c r="P61" s="46">
        <v>0</v>
      </c>
      <c r="Q61" s="46">
        <v>0</v>
      </c>
      <c r="R61" s="46">
        <f t="shared" si="2"/>
        <v>119.04761904761905</v>
      </c>
      <c r="S61" s="45">
        <f t="shared" si="3"/>
        <v>17235.707531396361</v>
      </c>
    </row>
    <row r="62" spans="1:19" x14ac:dyDescent="0.2">
      <c r="A62" s="136">
        <v>44835</v>
      </c>
      <c r="B62" s="46">
        <v>0</v>
      </c>
      <c r="C62" s="51">
        <v>5387.6307612832652</v>
      </c>
      <c r="D62" s="53">
        <v>3549.999172610083</v>
      </c>
      <c r="E62" s="51">
        <v>7328.0069246440626</v>
      </c>
      <c r="F62" s="46">
        <v>152.00038463297454</v>
      </c>
      <c r="G62" s="46">
        <v>0</v>
      </c>
      <c r="H62" s="46">
        <v>0</v>
      </c>
      <c r="I62" s="46">
        <v>0</v>
      </c>
      <c r="J62" s="46">
        <v>90.476190476190467</v>
      </c>
      <c r="K62" s="46">
        <v>460.0005706711998</v>
      </c>
      <c r="L62" s="46">
        <v>142.53571428571428</v>
      </c>
      <c r="M62" s="46">
        <v>0</v>
      </c>
      <c r="N62" s="46">
        <v>0</v>
      </c>
      <c r="O62" s="46">
        <v>0</v>
      </c>
      <c r="P62" s="46">
        <v>112.70044227559748</v>
      </c>
      <c r="Q62" s="46">
        <v>109.064944137675</v>
      </c>
      <c r="R62" s="46">
        <f t="shared" si="2"/>
        <v>221.76538641327249</v>
      </c>
      <c r="S62" s="45">
        <f t="shared" si="3"/>
        <v>17332.415105016764</v>
      </c>
    </row>
    <row r="63" spans="1:19" x14ac:dyDescent="0.2">
      <c r="A63" s="136">
        <v>44866</v>
      </c>
      <c r="B63" s="46">
        <v>0</v>
      </c>
      <c r="C63" s="51">
        <v>5384.8416213476639</v>
      </c>
      <c r="D63" s="53">
        <v>3549.999172610083</v>
      </c>
      <c r="E63" s="51">
        <v>7325.0747413521121</v>
      </c>
      <c r="F63" s="46">
        <v>149.9951334547429</v>
      </c>
      <c r="G63" s="46">
        <v>0</v>
      </c>
      <c r="H63" s="46">
        <v>0</v>
      </c>
      <c r="I63" s="46">
        <v>0</v>
      </c>
      <c r="J63" s="46">
        <v>90.476190476190467</v>
      </c>
      <c r="K63" s="46">
        <v>460.0005706711998</v>
      </c>
      <c r="L63" s="46">
        <v>142.21428571428572</v>
      </c>
      <c r="M63" s="46">
        <v>0</v>
      </c>
      <c r="N63" s="46">
        <v>119.04761904761905</v>
      </c>
      <c r="O63" s="46">
        <v>0</v>
      </c>
      <c r="P63" s="46">
        <v>0</v>
      </c>
      <c r="Q63" s="46">
        <v>0</v>
      </c>
      <c r="R63" s="46">
        <f t="shared" si="2"/>
        <v>119.04761904761905</v>
      </c>
      <c r="S63" s="45">
        <f t="shared" si="3"/>
        <v>17221.649334673897</v>
      </c>
    </row>
    <row r="64" spans="1:19" x14ac:dyDescent="0.2">
      <c r="A64" s="136">
        <v>44896</v>
      </c>
      <c r="B64" s="46">
        <v>0</v>
      </c>
      <c r="C64" s="51">
        <v>5382.193566311531</v>
      </c>
      <c r="D64" s="53">
        <v>3549.999172610083</v>
      </c>
      <c r="E64" s="51">
        <v>7322.1425580601626</v>
      </c>
      <c r="F64" s="46">
        <v>152.00038463297454</v>
      </c>
      <c r="G64" s="46">
        <v>0</v>
      </c>
      <c r="H64" s="46">
        <v>0</v>
      </c>
      <c r="I64" s="46">
        <v>0</v>
      </c>
      <c r="J64" s="46">
        <v>90.476190476190467</v>
      </c>
      <c r="K64" s="46">
        <v>460.0005706711998</v>
      </c>
      <c r="L64" s="46">
        <v>141.9047619047619</v>
      </c>
      <c r="M64" s="46">
        <v>0</v>
      </c>
      <c r="N64" s="46">
        <v>0</v>
      </c>
      <c r="O64" s="46">
        <v>0</v>
      </c>
      <c r="P64" s="46">
        <v>112.70044227559748</v>
      </c>
      <c r="Q64" s="46">
        <v>109.064944137675</v>
      </c>
      <c r="R64" s="46">
        <f t="shared" si="2"/>
        <v>221.76538641327249</v>
      </c>
      <c r="S64" s="45">
        <f t="shared" si="3"/>
        <v>17320.482591080177</v>
      </c>
    </row>
    <row r="65" spans="8:19" x14ac:dyDescent="0.2">
      <c r="H65" s="46"/>
      <c r="I65" s="46"/>
      <c r="J65" s="46"/>
      <c r="K65" s="45"/>
      <c r="S65" s="45"/>
    </row>
    <row r="66" spans="8:19" x14ac:dyDescent="0.2">
      <c r="H66" s="171"/>
      <c r="I66" s="171"/>
      <c r="J66" s="171"/>
      <c r="K66" s="44"/>
    </row>
  </sheetData>
  <mergeCells count="5">
    <mergeCell ref="H66:J66"/>
    <mergeCell ref="B1:E1"/>
    <mergeCell ref="F1:M1"/>
    <mergeCell ref="B2:E2"/>
    <mergeCell ref="F2:M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zoomScaleNormal="100" workbookViewId="0">
      <selection activeCell="C11" sqref="C11"/>
    </sheetView>
  </sheetViews>
  <sheetFormatPr baseColWidth="10" defaultRowHeight="15" x14ac:dyDescent="0.25"/>
  <cols>
    <col min="2" max="2" width="9" bestFit="1" customWidth="1"/>
    <col min="3" max="3" width="26.7109375" customWidth="1"/>
    <col min="4" max="4" width="12.28515625" bestFit="1" customWidth="1"/>
  </cols>
  <sheetData>
    <row r="1" spans="1:13" s="1" customFormat="1" ht="15" customHeight="1" x14ac:dyDescent="0.25">
      <c r="A1" s="32" t="s">
        <v>49</v>
      </c>
      <c r="B1" s="169" t="s">
        <v>50</v>
      </c>
      <c r="C1" s="169"/>
      <c r="D1" s="169"/>
      <c r="E1" s="169"/>
      <c r="F1" s="163" t="s">
        <v>51</v>
      </c>
      <c r="G1" s="164"/>
      <c r="H1" s="164"/>
      <c r="I1" s="164"/>
      <c r="J1" s="164"/>
      <c r="K1" s="164"/>
      <c r="L1" s="164"/>
      <c r="M1" s="165"/>
    </row>
    <row r="2" spans="1:13" s="1" customFormat="1" x14ac:dyDescent="0.25">
      <c r="A2" s="33" t="s">
        <v>47</v>
      </c>
      <c r="B2" s="170" t="s">
        <v>48</v>
      </c>
      <c r="C2" s="170"/>
      <c r="D2" s="170"/>
      <c r="E2" s="170"/>
      <c r="F2" s="166" t="s">
        <v>55</v>
      </c>
      <c r="G2" s="167"/>
      <c r="H2" s="167"/>
      <c r="I2" s="167"/>
      <c r="J2" s="167"/>
      <c r="K2" s="167"/>
      <c r="L2" s="167"/>
      <c r="M2" s="168"/>
    </row>
    <row r="4" spans="1:13" x14ac:dyDescent="0.25">
      <c r="A4" s="137" t="s">
        <v>56</v>
      </c>
      <c r="B4" s="37" t="s">
        <v>17</v>
      </c>
      <c r="C4" s="37" t="s">
        <v>38</v>
      </c>
      <c r="D4" s="37" t="s">
        <v>43</v>
      </c>
    </row>
    <row r="5" spans="1:13" x14ac:dyDescent="0.25">
      <c r="A5" s="135">
        <v>43101</v>
      </c>
      <c r="B5" s="133">
        <f>'Gráfica 8'!C5+'Gráfica 8'!D5</f>
        <v>8633.6348577429089</v>
      </c>
      <c r="C5" s="57">
        <f>'Gráfica 8'!B5+'Gráfica 8'!E5+'Gráfica 8'!F5+'Gráfica 8'!H5+'Gráfica 8'!I5+'Gráfica 8'!J5+'Gráfica 8'!K5+'Gráfica 8'!L5</f>
        <v>9128.2202335371348</v>
      </c>
      <c r="D5" s="57">
        <f>'Gráfica 8'!G5+'Gráfica 8'!R5</f>
        <v>1105.6427611367128</v>
      </c>
    </row>
    <row r="6" spans="1:13" x14ac:dyDescent="0.25">
      <c r="A6" s="135">
        <v>43132</v>
      </c>
      <c r="B6" s="133">
        <f>'Gráfica 8'!C6+'Gráfica 8'!D6</f>
        <v>7937.3924513496067</v>
      </c>
      <c r="C6" s="57">
        <f>'Gráfica 8'!B6+'Gráfica 8'!E6+'Gráfica 8'!F6+'Gráfica 8'!H6+'Gráfica 8'!I6+'Gráfica 8'!J6+'Gráfica 8'!K6+'Gráfica 8'!L6</f>
        <v>8509.2966770366202</v>
      </c>
      <c r="D6" s="57">
        <f>'Gráfica 8'!G6+'Gráfica 8'!R6</f>
        <v>959.67394770408168</v>
      </c>
    </row>
    <row r="7" spans="1:13" x14ac:dyDescent="0.25">
      <c r="A7" s="136">
        <v>43160</v>
      </c>
      <c r="B7" s="133">
        <f>'Gráfica 8'!C7+'Gráfica 8'!D7</f>
        <v>10449.995608938738</v>
      </c>
      <c r="C7" s="57">
        <f>'Gráfica 8'!B7+'Gráfica 8'!E7+'Gráfica 8'!F7+'Gráfica 8'!H7+'Gráfica 8'!I7+'Gráfica 8'!J7+'Gráfica 8'!K7+'Gráfica 8'!L7</f>
        <v>9479.1598171063979</v>
      </c>
      <c r="D7" s="57">
        <f>'Gráfica 8'!G7+'Gráfica 8'!R7</f>
        <v>1119.047619047619</v>
      </c>
    </row>
    <row r="8" spans="1:13" x14ac:dyDescent="0.25">
      <c r="A8" s="136">
        <v>43191</v>
      </c>
      <c r="B8" s="133">
        <f>'Gráfica 8'!C8+'Gráfica 8'!D8</f>
        <v>9749.9984355233173</v>
      </c>
      <c r="C8" s="57">
        <f>'Gráfica 8'!B8+'Gráfica 8'!E8+'Gráfica 8'!F8+'Gráfica 8'!H8+'Gráfica 8'!I8+'Gráfica 8'!J8+'Gráfica 8'!K8+'Gráfica 8'!L8</f>
        <v>10223.442416804935</v>
      </c>
      <c r="D8" s="57">
        <f>'Gráfica 8'!G8+'Gráfica 8'!R8</f>
        <v>1342.1052631578948</v>
      </c>
    </row>
    <row r="9" spans="1:13" x14ac:dyDescent="0.25">
      <c r="A9" s="136">
        <v>43221</v>
      </c>
      <c r="B9" s="133">
        <f>'Gráfica 8'!C9+'Gráfica 8'!D9</f>
        <v>9830.0037573295649</v>
      </c>
      <c r="C9" s="57">
        <f>'Gráfica 8'!B9+'Gráfica 8'!E9+'Gráfica 8'!F9+'Gráfica 8'!H9+'Gráfica 8'!I9+'Gráfica 8'!J9+'Gráfica 8'!K9+'Gráfica 8'!L9</f>
        <v>10327.448729314041</v>
      </c>
      <c r="D9" s="57">
        <f>'Gráfica 8'!G9+'Gráfica 8'!R9</f>
        <v>1119.047619047619</v>
      </c>
    </row>
    <row r="10" spans="1:13" x14ac:dyDescent="0.25">
      <c r="A10" s="136">
        <v>43252</v>
      </c>
      <c r="B10" s="133">
        <f>'Gráfica 8'!C10+'Gráfica 8'!D10</f>
        <v>9850.0052550000346</v>
      </c>
      <c r="C10" s="57">
        <f>'Gráfica 8'!B10+'Gráfica 8'!E10+'Gráfica 8'!F10+'Gráfica 8'!H10+'Gráfica 8'!I10+'Gráfica 8'!J10+'Gráfica 8'!K10+'Gráfica 8'!L10</f>
        <v>10693.715447247398</v>
      </c>
      <c r="D10" s="57">
        <f>'Gráfica 8'!G10+'Gráfica 8'!R10</f>
        <v>1225.4008845511948</v>
      </c>
    </row>
    <row r="11" spans="1:13" x14ac:dyDescent="0.25">
      <c r="A11" s="136">
        <v>43282</v>
      </c>
      <c r="B11" s="133">
        <f>'Gráfica 8'!C11+'Gráfica 8'!D11</f>
        <v>9459.4324270262296</v>
      </c>
      <c r="C11" s="57">
        <f>'Gráfica 8'!B11+'Gráfica 8'!E11+'Gráfica 8'!F11+'Gráfica 8'!H11+'Gráfica 8'!I11+'Gráfica 8'!J11+'Gráfica 8'!K11+'Gráfica 8'!L11</f>
        <v>10516.450675895854</v>
      </c>
      <c r="D11" s="57">
        <f>'Gráfica 8'!G11+'Gráfica 8'!R11</f>
        <v>238.0952380952381</v>
      </c>
    </row>
    <row r="12" spans="1:13" x14ac:dyDescent="0.25">
      <c r="A12" s="136">
        <v>43313</v>
      </c>
      <c r="B12" s="133">
        <f>'Gráfica 8'!C12+'Gráfica 8'!D12</f>
        <v>9795.2725078908734</v>
      </c>
      <c r="C12" s="57">
        <f>'Gráfica 8'!B12+'Gráfica 8'!E12+'Gráfica 8'!F12+'Gráfica 8'!H12+'Gráfica 8'!I12+'Gráfica 8'!J12+'Gráfica 8'!K12+'Gráfica 8'!L12</f>
        <v>10402.110001126737</v>
      </c>
      <c r="D12" s="57">
        <f>'Gráfica 8'!G12+'Gráfica 8'!R12</f>
        <v>347.07866962129253</v>
      </c>
    </row>
    <row r="13" spans="1:13" x14ac:dyDescent="0.25">
      <c r="A13" s="136">
        <v>43344</v>
      </c>
      <c r="B13" s="133">
        <f>'Gráfica 8'!C13+'Gráfica 8'!D13</f>
        <v>9654.4269070576065</v>
      </c>
      <c r="C13" s="57">
        <f>'Gráfica 8'!B13+'Gráfica 8'!E13+'Gráfica 8'!F13+'Gráfica 8'!H13+'Gráfica 8'!I13+'Gráfica 8'!J13+'Gráfica 8'!K13+'Gráfica 8'!L13</f>
        <v>10183.266618268557</v>
      </c>
      <c r="D13" s="57">
        <f>'Gráfica 8'!G13+'Gráfica 8'!R13</f>
        <v>363.40852130325811</v>
      </c>
    </row>
    <row r="14" spans="1:13" x14ac:dyDescent="0.25">
      <c r="A14" s="136">
        <v>43374</v>
      </c>
      <c r="B14" s="133">
        <f>'Gráfica 8'!C14+'Gráfica 8'!D14</f>
        <v>9291.273082797863</v>
      </c>
      <c r="C14" s="57">
        <f>'Gráfica 8'!B14+'Gráfica 8'!E14+'Gráfica 8'!F14+'Gráfica 8'!H14+'Gráfica 8'!I14+'Gráfica 8'!J14+'Gráfica 8'!K14+'Gráfica 8'!L14</f>
        <v>10432.787490324403</v>
      </c>
      <c r="D14" s="57">
        <f>'Gráfica 8'!G14+'Gráfica 8'!R14</f>
        <v>221.76538641327249</v>
      </c>
    </row>
    <row r="15" spans="1:13" x14ac:dyDescent="0.25">
      <c r="A15" s="136">
        <v>43405</v>
      </c>
      <c r="B15" s="133">
        <f>'Gráfica 8'!C15+'Gráfica 8'!D15</f>
        <v>9532.8535258860411</v>
      </c>
      <c r="C15" s="57">
        <f>'Gráfica 8'!B15+'Gráfica 8'!E15+'Gráfica 8'!F15+'Gráfica 8'!H15+'Gráfica 8'!I15+'Gráfica 8'!J15+'Gráfica 8'!K15+'Gráfica 8'!L15</f>
        <v>10461.567010698234</v>
      </c>
      <c r="D15" s="57">
        <f>'Gráfica 8'!G15+'Gráfica 8'!R15</f>
        <v>363.40852130325811</v>
      </c>
    </row>
    <row r="16" spans="1:13" x14ac:dyDescent="0.25">
      <c r="A16" s="136">
        <v>43435</v>
      </c>
      <c r="B16" s="133">
        <f>'Gráfica 8'!C16+'Gráfica 8'!D16</f>
        <v>9616.8320267212403</v>
      </c>
      <c r="C16" s="57">
        <f>'Gráfica 8'!B16+'Gráfica 8'!E16+'Gráfica 8'!F16+'Gráfica 8'!H16+'Gráfica 8'!I16+'Gráfica 8'!J16+'Gráfica 8'!K16+'Gráfica 8'!L16</f>
        <v>10404.240559209969</v>
      </c>
      <c r="D16" s="57">
        <f>'Gráfica 8'!G16+'Gráfica 8'!R16</f>
        <v>221.76538641327249</v>
      </c>
    </row>
    <row r="17" spans="1:4" x14ac:dyDescent="0.25">
      <c r="A17" s="136">
        <v>43466</v>
      </c>
      <c r="B17" s="133">
        <f>'Gráfica 8'!C17+'Gráfica 8'!D17</f>
        <v>9456.1477235145812</v>
      </c>
      <c r="C17" s="57">
        <f>'Gráfica 8'!B17+'Gráfica 8'!E17+'Gráfica 8'!F17+'Gráfica 8'!H17+'Gráfica 8'!I17+'Gráfica 8'!J17+'Gráfica 8'!K17+'Gráfica 8'!L17</f>
        <v>10491.703124746717</v>
      </c>
      <c r="D17" s="57">
        <f>'Gráfica 8'!G17+'Gráfica 8'!R17</f>
        <v>119.04761904761905</v>
      </c>
    </row>
    <row r="18" spans="1:4" x14ac:dyDescent="0.25">
      <c r="A18" s="136">
        <v>43497</v>
      </c>
      <c r="B18" s="133">
        <f>'Gráfica 8'!C18+'Gráfica 8'!D18</f>
        <v>9813.5702460563189</v>
      </c>
      <c r="C18" s="57">
        <f>'Gráfica 8'!B18+'Gráfica 8'!E18+'Gráfica 8'!F18+'Gráfica 8'!H18+'Gráfica 8'!I18+'Gráfica 8'!J18+'Gráfica 8'!K18+'Gráfica 8'!L18</f>
        <v>10482.631211643751</v>
      </c>
      <c r="D18" s="57">
        <f>'Gráfica 8'!G18+'Gráfica 8'!R18</f>
        <v>233.45091614230907</v>
      </c>
    </row>
    <row r="19" spans="1:4" x14ac:dyDescent="0.25">
      <c r="A19" s="136">
        <v>43525</v>
      </c>
      <c r="B19" s="133">
        <f>'Gráfica 8'!C19+'Gráfica 8'!D19</f>
        <v>11152.277363867363</v>
      </c>
      <c r="C19" s="57">
        <f>'Gráfica 8'!B19+'Gráfica 8'!E19+'Gráfica 8'!F19+'Gráfica 8'!H19+'Gráfica 8'!I19+'Gráfica 8'!J19+'Gráfica 8'!K19+'Gráfica 8'!L19</f>
        <v>10488.662639321647</v>
      </c>
      <c r="D19" s="57">
        <f>'Gráfica 8'!G19+'Gráfica 8'!R19</f>
        <v>119.04761904761905</v>
      </c>
    </row>
    <row r="20" spans="1:4" x14ac:dyDescent="0.25">
      <c r="A20" s="136">
        <v>43556</v>
      </c>
      <c r="B20" s="133">
        <f>'Gráfica 8'!C20+'Gráfica 8'!D20</f>
        <v>10040.679967885393</v>
      </c>
      <c r="C20" s="57">
        <f>'Gráfica 8'!B20+'Gráfica 8'!E20+'Gráfica 8'!F20+'Gráfica 8'!H20+'Gráfica 8'!I20+'Gráfica 8'!J20+'Gráfica 8'!K20+'Gráfica 8'!L20</f>
        <v>9211.5506718689194</v>
      </c>
      <c r="D20" s="57">
        <f>'Gráfica 8'!G20+'Gráfica 8'!R20</f>
        <v>225.40088455119496</v>
      </c>
    </row>
    <row r="21" spans="1:4" x14ac:dyDescent="0.25">
      <c r="A21" s="136">
        <v>43586</v>
      </c>
      <c r="B21" s="133">
        <f>'Gráfica 8'!C21+'Gráfica 8'!D21</f>
        <v>9425.3990495998332</v>
      </c>
      <c r="C21" s="57">
        <f>'Gráfica 8'!B21+'Gráfica 8'!E21+'Gráfica 8'!F21+'Gráfica 8'!H21+'Gráfica 8'!I21+'Gráfica 8'!J21+'Gráfica 8'!K21+'Gráfica 8'!L21</f>
        <v>11004.648717509905</v>
      </c>
      <c r="D21" s="57">
        <f>'Gráfica 8'!G21+'Gráfica 8'!R21</f>
        <v>119.04761904761905</v>
      </c>
    </row>
    <row r="22" spans="1:4" x14ac:dyDescent="0.25">
      <c r="A22" s="136">
        <v>43617</v>
      </c>
      <c r="B22" s="133">
        <f>'Gráfica 8'!C22+'Gráfica 8'!D22</f>
        <v>9308.9673670015127</v>
      </c>
      <c r="C22" s="57">
        <f>'Gráfica 8'!B22+'Gráfica 8'!E22+'Gráfica 8'!F22+'Gráfica 8'!H22+'Gráfica 8'!I22+'Gráfica 8'!J22+'Gráfica 8'!K22+'Gráfica 8'!L22</f>
        <v>11027.784278157043</v>
      </c>
      <c r="D22" s="57">
        <f>'Gráfica 8'!G22+'Gráfica 8'!R22</f>
        <v>225.40088455119496</v>
      </c>
    </row>
    <row r="23" spans="1:4" x14ac:dyDescent="0.25">
      <c r="A23" s="136">
        <v>43647</v>
      </c>
      <c r="B23" s="133">
        <f>'Gráfica 8'!C23+'Gráfica 8'!D23</f>
        <v>9264.0343513497337</v>
      </c>
      <c r="C23" s="57">
        <f>'Gráfica 8'!B23+'Gráfica 8'!E23+'Gráfica 8'!F23+'Gráfica 8'!H23+'Gráfica 8'!I23+'Gráfica 8'!J23+'Gráfica 8'!K23+'Gráfica 8'!L23</f>
        <v>11078.857485021856</v>
      </c>
      <c r="D23" s="57">
        <f>'Gráfica 8'!G23+'Gráfica 8'!R23</f>
        <v>119.04761904761905</v>
      </c>
    </row>
    <row r="24" spans="1:4" x14ac:dyDescent="0.25">
      <c r="A24" s="136">
        <v>43678</v>
      </c>
      <c r="B24" s="133">
        <f>'Gráfica 8'!C24+'Gráfica 8'!D24</f>
        <v>8011.0858187042177</v>
      </c>
      <c r="C24" s="57">
        <f>'Gráfica 8'!B24+'Gráfica 8'!E24+'Gráfica 8'!F24+'Gráfica 8'!H24+'Gráfica 8'!I24+'Gráfica 8'!J24+'Gráfica 8'!K24+'Gráfica 8'!L24</f>
        <v>11037.480720130567</v>
      </c>
      <c r="D24" s="57">
        <f>'Gráfica 8'!G24+'Gráfica 8'!R24</f>
        <v>221.76538641327249</v>
      </c>
    </row>
    <row r="25" spans="1:4" x14ac:dyDescent="0.25">
      <c r="A25" s="136">
        <v>43709</v>
      </c>
      <c r="B25" s="133">
        <f>'Gráfica 8'!C25+'Gráfica 8'!D25</f>
        <v>7973.8661230959597</v>
      </c>
      <c r="C25" s="57">
        <f>'Gráfica 8'!B25+'Gráfica 8'!E25+'Gráfica 8'!F25+'Gráfica 8'!H25+'Gráfica 8'!I25+'Gráfica 8'!J25+'Gráfica 8'!K25+'Gráfica 8'!L25</f>
        <v>11014.032743937281</v>
      </c>
      <c r="D25" s="57">
        <f>'Gráfica 8'!G25+'Gráfica 8'!R25</f>
        <v>119.04761904761905</v>
      </c>
    </row>
    <row r="26" spans="1:4" x14ac:dyDescent="0.25">
      <c r="A26" s="136">
        <v>43739</v>
      </c>
      <c r="B26" s="133">
        <f>'Gráfica 8'!C26+'Gráfica 8'!D26</f>
        <v>8912.4047954003745</v>
      </c>
      <c r="C26" s="57">
        <f>'Gráfica 8'!B26+'Gráfica 8'!E26+'Gráfica 8'!F26+'Gráfica 8'!H26+'Gráfica 8'!I26+'Gráfica 8'!J26+'Gráfica 8'!K26+'Gráfica 8'!L26</f>
        <v>11003.040934242064</v>
      </c>
      <c r="D26" s="57">
        <f>'Gráfica 8'!G26+'Gráfica 8'!R26</f>
        <v>221.76538641327249</v>
      </c>
    </row>
    <row r="27" spans="1:4" x14ac:dyDescent="0.25">
      <c r="A27" s="136">
        <v>43770</v>
      </c>
      <c r="B27" s="133">
        <f>'Gráfica 8'!C27+'Gráfica 8'!D27</f>
        <v>8456.0420992784202</v>
      </c>
      <c r="C27" s="57">
        <f>'Gráfica 8'!B27+'Gráfica 8'!E27+'Gráfica 8'!F27+'Gráfica 8'!H27+'Gráfica 8'!I27+'Gráfica 8'!J27+'Gráfica 8'!K27+'Gráfica 8'!L27</f>
        <v>10964.041764070455</v>
      </c>
      <c r="D27" s="57">
        <f>'Gráfica 8'!G27+'Gráfica 8'!R27</f>
        <v>119.04761904761905</v>
      </c>
    </row>
    <row r="28" spans="1:4" x14ac:dyDescent="0.25">
      <c r="A28" s="136">
        <v>43800</v>
      </c>
      <c r="B28" s="133">
        <f>'Gráfica 8'!C28+'Gráfica 8'!D28</f>
        <v>9206.0022573898896</v>
      </c>
      <c r="C28" s="57">
        <f>'Gráfica 8'!B28+'Gráfica 8'!E28+'Gráfica 8'!F28+'Gráfica 8'!H28+'Gráfica 8'!I28+'Gráfica 8'!J28+'Gráfica 8'!K28+'Gráfica 8'!L28</f>
        <v>10978.059894343787</v>
      </c>
      <c r="D28" s="57">
        <f>'Gráfica 8'!G28+'Gráfica 8'!R28</f>
        <v>221.76538641327249</v>
      </c>
    </row>
    <row r="29" spans="1:4" x14ac:dyDescent="0.25">
      <c r="A29" s="136">
        <v>43831</v>
      </c>
      <c r="B29" s="133">
        <f>'Gráfica 8'!C29+'Gráfica 8'!D29</f>
        <v>9034.6166625922342</v>
      </c>
      <c r="C29" s="57">
        <f>'Gráfica 8'!B29+'Gráfica 8'!E29+'Gráfica 8'!F29+'Gráfica 8'!H29+'Gráfica 8'!I29+'Gráfica 8'!J29+'Gráfica 8'!K29+'Gráfica 8'!L29</f>
        <v>11097.718705799756</v>
      </c>
      <c r="D29" s="57">
        <f>'Gráfica 8'!G29+'Gráfica 8'!R29</f>
        <v>119.04761904761905</v>
      </c>
    </row>
    <row r="30" spans="1:4" x14ac:dyDescent="0.25">
      <c r="A30" s="136">
        <v>43862</v>
      </c>
      <c r="B30" s="133">
        <f>'Gráfica 8'!C30+'Gráfica 8'!D30</f>
        <v>8823.4892978877178</v>
      </c>
      <c r="C30" s="57">
        <f>'Gráfica 8'!B30+'Gráfica 8'!E30+'Gráfica 8'!F30+'Gráfica 8'!H30+'Gráfica 8'!I30+'Gráfica 8'!J30+'Gráfica 8'!K30+'Gráfica 8'!L30</f>
        <v>11112.1117094822</v>
      </c>
      <c r="D30" s="57">
        <f>'Gráfica 8'!G30+'Gráfica 8'!R30</f>
        <v>229.28710669862937</v>
      </c>
    </row>
    <row r="31" spans="1:4" x14ac:dyDescent="0.25">
      <c r="A31" s="136">
        <v>43891</v>
      </c>
      <c r="B31" s="133">
        <f>'Gráfica 8'!C31+'Gráfica 8'!D31</f>
        <v>8414.0733869077394</v>
      </c>
      <c r="C31" s="57">
        <f>'Gráfica 8'!B31+'Gráfica 8'!E31+'Gráfica 8'!F31+'Gráfica 8'!H31+'Gráfica 8'!I31+'Gráfica 8'!J31+'Gráfica 8'!K31+'Gráfica 8'!L31</f>
        <v>9142.1703977393736</v>
      </c>
      <c r="D31" s="57">
        <f>'Gráfica 8'!G31+'Gráfica 8'!R31</f>
        <v>119.04761904761905</v>
      </c>
    </row>
    <row r="32" spans="1:4" x14ac:dyDescent="0.25">
      <c r="A32" s="136">
        <v>43922</v>
      </c>
      <c r="B32" s="133">
        <f>'Gráfica 8'!C32+'Gráfica 8'!D32</f>
        <v>8625.1014628648518</v>
      </c>
      <c r="C32" s="57">
        <f>'Gráfica 8'!B32+'Gráfica 8'!E32+'Gráfica 8'!F32+'Gráfica 8'!H32+'Gráfica 8'!I32+'Gráfica 8'!J32+'Gráfica 8'!K32+'Gráfica 8'!L32</f>
        <v>9189.7392700697746</v>
      </c>
      <c r="D32" s="57">
        <f>'Gráfica 8'!G32+'Gráfica 8'!R32</f>
        <v>233.45091614230907</v>
      </c>
    </row>
    <row r="33" spans="1:4" x14ac:dyDescent="0.25">
      <c r="A33" s="136">
        <v>43952</v>
      </c>
      <c r="B33" s="133">
        <f>'Gráfica 8'!C33+'Gráfica 8'!D33</f>
        <v>8818.8435878856071</v>
      </c>
      <c r="C33" s="57">
        <f>'Gráfica 8'!B33+'Gráfica 8'!E33+'Gráfica 8'!F33+'Gráfica 8'!H33+'Gráfica 8'!I33+'Gráfica 8'!J33+'Gráfica 8'!K33+'Gráfica 8'!L33</f>
        <v>9126.1537682275775</v>
      </c>
      <c r="D33" s="57">
        <f>'Gráfica 8'!G33+'Gráfica 8'!R33</f>
        <v>119.04761904761905</v>
      </c>
    </row>
    <row r="34" spans="1:4" x14ac:dyDescent="0.25">
      <c r="A34" s="136">
        <v>43983</v>
      </c>
      <c r="B34" s="133">
        <f>'Gráfica 8'!C34+'Gráfica 8'!D34</f>
        <v>8704.8035783786563</v>
      </c>
      <c r="C34" s="57">
        <f>'Gráfica 8'!B34+'Gráfica 8'!E34+'Gráfica 8'!F34+'Gráfica 8'!H34+'Gráfica 8'!I34+'Gráfica 8'!J34+'Gráfica 8'!K34+'Gráfica 8'!L34</f>
        <v>9158.6533799868848</v>
      </c>
      <c r="D34" s="57">
        <f>'Gráfica 8'!G34+'Gráfica 8'!R34</f>
        <v>225.40088455119496</v>
      </c>
    </row>
    <row r="35" spans="1:4" x14ac:dyDescent="0.25">
      <c r="A35" s="136">
        <v>44013</v>
      </c>
      <c r="B35" s="133">
        <f>'Gráfica 8'!C35+'Gráfica 8'!D35</f>
        <v>8679.3214749981526</v>
      </c>
      <c r="C35" s="57">
        <f>'Gráfica 8'!B35+'Gráfica 8'!E35+'Gráfica 8'!F35+'Gráfica 8'!H35+'Gráfica 8'!I35+'Gráfica 8'!J35+'Gráfica 8'!K35+'Gráfica 8'!L35</f>
        <v>9115.6177159123945</v>
      </c>
      <c r="D35" s="57">
        <f>'Gráfica 8'!G35+'Gráfica 8'!R35</f>
        <v>119.04761904761905</v>
      </c>
    </row>
    <row r="36" spans="1:4" x14ac:dyDescent="0.25">
      <c r="A36" s="136">
        <v>44044</v>
      </c>
      <c r="B36" s="133">
        <f>'Gráfica 8'!C36+'Gráfica 8'!D36</f>
        <v>8694.4284119256081</v>
      </c>
      <c r="C36" s="57">
        <f>'Gráfica 8'!B36+'Gráfica 8'!E36+'Gráfica 8'!F36+'Gráfica 8'!H36+'Gráfica 8'!I36+'Gráfica 8'!J36+'Gráfica 8'!K36+'Gráfica 8'!L36</f>
        <v>9040.997361220112</v>
      </c>
      <c r="D36" s="57">
        <f>'Gráfica 8'!G36+'Gráfica 8'!R36</f>
        <v>225.40088455119496</v>
      </c>
    </row>
    <row r="37" spans="1:4" x14ac:dyDescent="0.25">
      <c r="A37" s="136">
        <v>44075</v>
      </c>
      <c r="B37" s="133">
        <f>'Gráfica 8'!C37+'Gráfica 8'!D37</f>
        <v>8592.0550383360496</v>
      </c>
      <c r="C37" s="57">
        <f>'Gráfica 8'!B37+'Gráfica 8'!E37+'Gráfica 8'!F37+'Gráfica 8'!H37+'Gráfica 8'!I37+'Gráfica 8'!J37+'Gráfica 8'!K37+'Gráfica 8'!L37</f>
        <v>8962.4966318927</v>
      </c>
      <c r="D37" s="57">
        <f>'Gráfica 8'!G37+'Gráfica 8'!R37</f>
        <v>119.04761904761905</v>
      </c>
    </row>
    <row r="38" spans="1:4" x14ac:dyDescent="0.25">
      <c r="A38" s="136">
        <v>44105</v>
      </c>
      <c r="B38" s="133">
        <f>'Gráfica 8'!C38+'Gráfica 8'!D38</f>
        <v>8444.9483432679226</v>
      </c>
      <c r="C38" s="57">
        <f>'Gráfica 8'!B38+'Gráfica 8'!E38+'Gráfica 8'!F38+'Gráfica 8'!H38+'Gráfica 8'!I38+'Gráfica 8'!J38+'Gráfica 8'!K38+'Gráfica 8'!L38</f>
        <v>9023.6904817472478</v>
      </c>
      <c r="D38" s="57">
        <f>'Gráfica 8'!G38+'Gráfica 8'!R38</f>
        <v>221.76538641327249</v>
      </c>
    </row>
    <row r="39" spans="1:4" x14ac:dyDescent="0.25">
      <c r="A39" s="136">
        <v>44136</v>
      </c>
      <c r="B39" s="133">
        <f>'Gráfica 8'!C39+'Gráfica 8'!D39</f>
        <v>9153.5460712126805</v>
      </c>
      <c r="C39" s="57">
        <f>'Gráfica 8'!B39+'Gráfica 8'!E39+'Gráfica 8'!F39+'Gráfica 8'!H39+'Gráfica 8'!I39+'Gráfica 8'!J39+'Gráfica 8'!K39+'Gráfica 8'!L39</f>
        <v>8980.428531581656</v>
      </c>
      <c r="D39" s="57">
        <f>'Gráfica 8'!G39+'Gráfica 8'!R39</f>
        <v>119.04761904761905</v>
      </c>
    </row>
    <row r="40" spans="1:4" x14ac:dyDescent="0.25">
      <c r="A40" s="136">
        <v>44166</v>
      </c>
      <c r="B40" s="133">
        <f>'Gráfica 8'!C40+'Gráfica 8'!D40</f>
        <v>9042.8378358700447</v>
      </c>
      <c r="C40" s="57">
        <f>'Gráfica 8'!B40+'Gráfica 8'!E40+'Gráfica 8'!F40+'Gráfica 8'!H40+'Gráfica 8'!I40+'Gráfica 8'!J40+'Gráfica 8'!K40+'Gráfica 8'!L40</f>
        <v>8942.33001210558</v>
      </c>
      <c r="D40" s="57">
        <f>'Gráfica 8'!G40+'Gráfica 8'!R40</f>
        <v>221.76538641327249</v>
      </c>
    </row>
    <row r="41" spans="1:4" x14ac:dyDescent="0.25">
      <c r="A41" s="136">
        <v>44197</v>
      </c>
      <c r="B41" s="133">
        <f>'Gráfica 8'!C41+'Gráfica 8'!D41</f>
        <v>8405.774398672902</v>
      </c>
      <c r="C41" s="57">
        <f>'Gráfica 8'!B41+'Gráfica 8'!E41+'Gráfica 8'!F41+'Gráfica 8'!H41+'Gráfica 8'!I41+'Gráfica 8'!J41+'Gráfica 8'!K41+'Gráfica 8'!L41</f>
        <v>8365.3040931312207</v>
      </c>
      <c r="D41" s="57">
        <f>'Gráfica 8'!G41+'Gráfica 8'!R41</f>
        <v>119.04761904761905</v>
      </c>
    </row>
    <row r="42" spans="1:4" x14ac:dyDescent="0.25">
      <c r="A42" s="136">
        <v>44228</v>
      </c>
      <c r="B42" s="133">
        <f>'Gráfica 8'!C42+'Gráfica 8'!D42</f>
        <v>8435.5758705139851</v>
      </c>
      <c r="C42" s="57">
        <f>'Gráfica 8'!B42+'Gráfica 8'!E42+'Gráfica 8'!F42+'Gráfica 8'!H42+'Gráfica 8'!I42+'Gráfica 8'!J42+'Gráfica 8'!K42+'Gráfica 8'!L42</f>
        <v>8361.9436904681716</v>
      </c>
      <c r="D42" s="57">
        <f>'Gráfica 8'!G42+'Gráfica 8'!R42</f>
        <v>233.45091614230907</v>
      </c>
    </row>
    <row r="43" spans="1:4" x14ac:dyDescent="0.25">
      <c r="A43" s="136">
        <v>44256</v>
      </c>
      <c r="B43" s="133">
        <f>'Gráfica 8'!C43+'Gráfica 8'!D43</f>
        <v>8409.7681865962531</v>
      </c>
      <c r="C43" s="57">
        <f>'Gráfica 8'!B43+'Gráfica 8'!E43+'Gráfica 8'!F43+'Gráfica 8'!H43+'Gráfica 8'!I43+'Gráfica 8'!J43+'Gráfica 8'!K43+'Gráfica 8'!L43</f>
        <v>8358.6070973289334</v>
      </c>
      <c r="D43" s="57">
        <f>'Gráfica 8'!G43+'Gráfica 8'!R43</f>
        <v>119.04761904761905</v>
      </c>
    </row>
    <row r="44" spans="1:4" x14ac:dyDescent="0.25">
      <c r="A44" s="136">
        <v>44287</v>
      </c>
      <c r="B44" s="133">
        <f>'Gráfica 8'!C44+'Gráfica 8'!D44</f>
        <v>8395.4534956427251</v>
      </c>
      <c r="C44" s="57">
        <f>'Gráfica 8'!B44+'Gráfica 8'!E44+'Gráfica 8'!F44+'Gráfica 8'!H44+'Gráfica 8'!I44+'Gráfica 8'!J44+'Gráfica 8'!K44+'Gráfica 8'!L44</f>
        <v>8412.7586707616902</v>
      </c>
      <c r="D44" s="57">
        <f>'Gráfica 8'!G44+'Gráfica 8'!R44</f>
        <v>225.40088455119496</v>
      </c>
    </row>
    <row r="45" spans="1:4" x14ac:dyDescent="0.25">
      <c r="A45" s="136">
        <v>44317</v>
      </c>
      <c r="B45" s="133">
        <f>'Gráfica 8'!C45+'Gráfica 8'!D45</f>
        <v>8804.6105567791528</v>
      </c>
      <c r="C45" s="57">
        <f>'Gráfica 8'!B45+'Gráfica 8'!E45+'Gráfica 8'!F45+'Gráfica 8'!H45+'Gráfica 8'!I45+'Gráfica 8'!J45+'Gráfica 8'!K45+'Gráfica 8'!L45</f>
        <v>8409.4338063556206</v>
      </c>
      <c r="D45" s="57">
        <f>'Gráfica 8'!G45+'Gráfica 8'!R45</f>
        <v>119.04761904761905</v>
      </c>
    </row>
    <row r="46" spans="1:4" x14ac:dyDescent="0.25">
      <c r="A46" s="136">
        <v>44348</v>
      </c>
      <c r="B46" s="133">
        <f>'Gráfica 8'!C46+'Gráfica 8'!D46</f>
        <v>8360.5085346458909</v>
      </c>
      <c r="C46" s="57">
        <f>'Gráfica 8'!B46+'Gráfica 8'!E46+'Gráfica 8'!F46+'Gráfica 8'!H46+'Gráfica 8'!I46+'Gráfica 8'!J46+'Gráfica 8'!K46+'Gráfica 8'!L46</f>
        <v>8406.0972132163824</v>
      </c>
      <c r="D46" s="57">
        <f>'Gráfica 8'!G46+'Gráfica 8'!R46</f>
        <v>225.40088455119496</v>
      </c>
    </row>
    <row r="47" spans="1:4" x14ac:dyDescent="0.25">
      <c r="A47" s="136">
        <v>44378</v>
      </c>
      <c r="B47" s="133">
        <f>'Gráfica 8'!C47+'Gráfica 8'!D47</f>
        <v>8690.0154243119068</v>
      </c>
      <c r="C47" s="57">
        <f>'Gráfica 8'!B47+'Gráfica 8'!E47+'Gráfica 8'!F47+'Gráfica 8'!H47+'Gráfica 8'!I47+'Gráfica 8'!J47+'Gráfica 8'!K47+'Gráfica 8'!L47</f>
        <v>8402.7723488103111</v>
      </c>
      <c r="D47" s="57">
        <f>'Gráfica 8'!G47+'Gráfica 8'!R47</f>
        <v>119.04761904761905</v>
      </c>
    </row>
    <row r="48" spans="1:4" x14ac:dyDescent="0.25">
      <c r="A48" s="136">
        <v>44409</v>
      </c>
      <c r="B48" s="133">
        <f>'Gráfica 8'!C48+'Gráfica 8'!D48</f>
        <v>9105.9448733752724</v>
      </c>
      <c r="C48" s="57">
        <f>'Gráfica 8'!B48+'Gráfica 8'!E48+'Gráfica 8'!F48+'Gráfica 8'!H48+'Gráfica 8'!I48+'Gráfica 8'!J48+'Gráfica 8'!K48+'Gráfica 8'!L48</f>
        <v>8399.4476604329775</v>
      </c>
      <c r="D48" s="57">
        <f>'Gráfica 8'!G48+'Gráfica 8'!R48</f>
        <v>221.76538641327249</v>
      </c>
    </row>
    <row r="49" spans="1:4" x14ac:dyDescent="0.25">
      <c r="A49" s="136">
        <v>44440</v>
      </c>
      <c r="B49" s="133">
        <f>'Gráfica 8'!C49+'Gráfica 8'!D49</f>
        <v>9430.1464652451268</v>
      </c>
      <c r="C49" s="57">
        <f>'Gráfica 8'!B49+'Gráfica 8'!E49+'Gráfica 8'!F49+'Gráfica 8'!H49+'Gráfica 8'!I49+'Gráfica 8'!J49+'Gráfica 8'!K49+'Gráfica 8'!L49</f>
        <v>8396.1466055507153</v>
      </c>
      <c r="D49" s="57">
        <f>'Gráfica 8'!G49+'Gráfica 8'!R49</f>
        <v>119.04761904761905</v>
      </c>
    </row>
    <row r="50" spans="1:4" x14ac:dyDescent="0.25">
      <c r="A50" s="136">
        <v>44470</v>
      </c>
      <c r="B50" s="133">
        <f>'Gráfica 8'!C50+'Gráfica 8'!D50</f>
        <v>9336.6071768990641</v>
      </c>
      <c r="C50" s="57">
        <f>'Gráfica 8'!B50+'Gráfica 8'!E50+'Gráfica 8'!F50+'Gráfica 8'!H50+'Gráfica 8'!I50+'Gráfica 8'!J50+'Gráfica 8'!K50+'Gráfica 8'!L50</f>
        <v>8392.8336459065504</v>
      </c>
      <c r="D50" s="57">
        <f>'Gráfica 8'!G50+'Gráfica 8'!R50</f>
        <v>221.76538641327249</v>
      </c>
    </row>
    <row r="51" spans="1:4" x14ac:dyDescent="0.25">
      <c r="A51" s="136">
        <v>44501</v>
      </c>
      <c r="B51" s="133">
        <f>'Gráfica 8'!C51+'Gráfica 8'!D51</f>
        <v>9230.8911764606164</v>
      </c>
      <c r="C51" s="57">
        <f>'Gráfica 8'!B51+'Gráfica 8'!E51+'Gráfica 8'!F51+'Gráfica 8'!H51+'Gráfica 8'!I51+'Gráfica 8'!J51+'Gráfica 8'!K51+'Gráfica 8'!L51</f>
        <v>8389.5444957861946</v>
      </c>
      <c r="D51" s="57">
        <f>'Gráfica 8'!G51+'Gráfica 8'!R51</f>
        <v>119.04761904761905</v>
      </c>
    </row>
    <row r="52" spans="1:4" x14ac:dyDescent="0.25">
      <c r="A52" s="136">
        <v>44531</v>
      </c>
      <c r="B52" s="133">
        <f>'Gráfica 8'!C52+'Gráfica 8'!D52</f>
        <v>8811.6194133009212</v>
      </c>
      <c r="C52" s="57">
        <f>'Gráfica 8'!B52+'Gráfica 8'!E52+'Gráfica 8'!F52+'Gráfica 8'!H52+'Gráfica 8'!I52+'Gráfica 8'!J52+'Gráfica 8'!K52+'Gráfica 8'!L52</f>
        <v>8386.231536142026</v>
      </c>
      <c r="D52" s="57">
        <f>'Gráfica 8'!G52+'Gráfica 8'!R52</f>
        <v>221.76538641327249</v>
      </c>
    </row>
    <row r="53" spans="1:4" x14ac:dyDescent="0.25">
      <c r="A53" s="136">
        <v>44562</v>
      </c>
      <c r="B53" s="133">
        <f>'Gráfica 8'!C53+'Gráfica 8'!D53</f>
        <v>8968.7011698296246</v>
      </c>
      <c r="C53" s="57">
        <f>'Gráfica 8'!B53+'Gráfica 8'!E53+'Gráfica 8'!F53+'Gráfica 8'!H53+'Gráfica 8'!I53+'Gráfica 8'!J53+'Gráfica 8'!K53+'Gráfica 8'!L53</f>
        <v>8377.9349432368035</v>
      </c>
      <c r="D53" s="57">
        <f>'Gráfica 8'!G53+'Gráfica 8'!R53</f>
        <v>119.04761904761905</v>
      </c>
    </row>
    <row r="54" spans="1:4" x14ac:dyDescent="0.25">
      <c r="A54" s="136">
        <v>44593</v>
      </c>
      <c r="B54" s="133">
        <f>'Gráfica 8'!C54+'Gráfica 8'!D54</f>
        <v>9305.0584228415155</v>
      </c>
      <c r="C54" s="57">
        <f>'Gráfica 8'!B54+'Gráfica 8'!E54+'Gráfica 8'!F54+'Gráfica 8'!H54+'Gráfica 8'!I54+'Gráfica 8'!J54+'Gráfica 8'!K54+'Gráfica 8'!L54</f>
        <v>8371.643779656637</v>
      </c>
      <c r="D54" s="57">
        <f>'Gráfica 8'!G54+'Gráfica 8'!R54</f>
        <v>233.45091614230907</v>
      </c>
    </row>
    <row r="55" spans="1:4" x14ac:dyDescent="0.25">
      <c r="A55" s="136">
        <v>44621</v>
      </c>
      <c r="B55" s="133">
        <f>'Gráfica 8'!C55+'Gráfica 8'!D55</f>
        <v>11450.080676271236</v>
      </c>
      <c r="C55" s="57">
        <f>'Gráfica 8'!B55+'Gráfica 8'!E55+'Gráfica 8'!F55+'Gráfica 8'!H55+'Gráfica 8'!I55+'Gráfica 8'!J55+'Gráfica 8'!K55+'Gráfica 8'!L55</f>
        <v>8371.3802764911652</v>
      </c>
      <c r="D55" s="57">
        <f>'Gráfica 8'!G55+'Gráfica 8'!R55</f>
        <v>119.04761904761905</v>
      </c>
    </row>
    <row r="56" spans="1:4" x14ac:dyDescent="0.25">
      <c r="A56" s="136">
        <v>44652</v>
      </c>
      <c r="B56" s="133">
        <f>'Gráfica 8'!C56+'Gráfica 8'!D56</f>
        <v>9297.6568919618294</v>
      </c>
      <c r="C56" s="57">
        <f>'Gráfica 8'!B56+'Gráfica 8'!E56+'Gráfica 8'!F56+'Gráfica 8'!H56+'Gráfica 8'!I56+'Gráfica 8'!J56+'Gráfica 8'!K56+'Gráfica 8'!L56</f>
        <v>8195.5909123691072</v>
      </c>
      <c r="D56" s="57">
        <f>'Gráfica 8'!G56+'Gráfica 8'!R56</f>
        <v>225.40088455119496</v>
      </c>
    </row>
    <row r="57" spans="1:4" x14ac:dyDescent="0.25">
      <c r="A57" s="136">
        <v>44682</v>
      </c>
      <c r="B57" s="133">
        <f>'Gráfica 8'!C57+'Gráfica 8'!D57</f>
        <v>8954.6686486750295</v>
      </c>
      <c r="C57" s="57">
        <f>'Gráfica 8'!B57+'Gráfica 8'!E57+'Gráfica 8'!F57+'Gráfica 8'!H57+'Gráfica 8'!I57+'Gráfica 8'!J57+'Gráfica 8'!K57+'Gráfica 8'!L57</f>
        <v>8192.313667010656</v>
      </c>
      <c r="D57" s="57">
        <f>'Gráfica 8'!G57+'Gráfica 8'!R57</f>
        <v>119.04761904761905</v>
      </c>
    </row>
    <row r="58" spans="1:4" x14ac:dyDescent="0.25">
      <c r="A58" s="136">
        <v>44713</v>
      </c>
      <c r="B58" s="133">
        <f>'Gráfica 8'!C58+'Gráfica 8'!D58</f>
        <v>8951.2826110878414</v>
      </c>
      <c r="C58" s="57">
        <f>'Gráfica 8'!B58+'Gráfica 8'!E58+'Gráfica 8'!F58+'Gráfica 8'!H58+'Gráfica 8'!I58+'Gráfica 8'!J58+'Gráfica 8'!K58+'Gráfica 8'!L58</f>
        <v>8188.051388103795</v>
      </c>
      <c r="D58" s="57">
        <f>'Gráfica 8'!G58+'Gráfica 8'!R58</f>
        <v>225.40088455119496</v>
      </c>
    </row>
    <row r="59" spans="1:4" x14ac:dyDescent="0.25">
      <c r="A59" s="136">
        <v>44743</v>
      </c>
      <c r="B59" s="133">
        <f>'Gráfica 8'!C59+'Gráfica 8'!D59</f>
        <v>8948.4283550447963</v>
      </c>
      <c r="C59" s="57">
        <f>'Gráfica 8'!B59+'Gráfica 8'!E59+'Gráfica 8'!F59+'Gráfica 8'!H59+'Gráfica 8'!I59+'Gráfica 8'!J59+'Gráfica 8'!K59+'Gráfica 8'!L59</f>
        <v>8185.7826337600891</v>
      </c>
      <c r="D59" s="57">
        <f>'Gráfica 8'!G59+'Gráfica 8'!R59</f>
        <v>119.04761904761905</v>
      </c>
    </row>
    <row r="60" spans="1:4" x14ac:dyDescent="0.25">
      <c r="A60" s="136">
        <v>44774</v>
      </c>
      <c r="B60" s="133">
        <f>'Gráfica 8'!C60+'Gráfica 8'!D60</f>
        <v>8945.4221614177095</v>
      </c>
      <c r="C60" s="57">
        <f>'Gráfica 8'!B60+'Gráfica 8'!E60+'Gráfica 8'!F60+'Gráfica 8'!H60+'Gráfica 8'!I60+'Gráfica 8'!J60+'Gráfica 8'!K60+'Gráfica 8'!L60</f>
        <v>8182.5290218967102</v>
      </c>
      <c r="D60" s="57">
        <f>'Gráfica 8'!G60+'Gráfica 8'!R60</f>
        <v>221.76538641327249</v>
      </c>
    </row>
    <row r="61" spans="1:4" x14ac:dyDescent="0.25">
      <c r="A61" s="136">
        <v>44805</v>
      </c>
      <c r="B61" s="133">
        <f>'Gráfica 8'!C61+'Gráfica 8'!D61</f>
        <v>8940.3865157752243</v>
      </c>
      <c r="C61" s="57">
        <f>'Gráfica 8'!B61+'Gráfica 8'!E61+'Gráfica 8'!F61+'Gráfica 8'!H61+'Gráfica 8'!I61+'Gráfica 8'!J61+'Gráfica 8'!K61+'Gráfica 8'!L61</f>
        <v>8176.2733965735215</v>
      </c>
      <c r="D61" s="57">
        <f>'Gráfica 8'!G61+'Gráfica 8'!R61</f>
        <v>119.04761904761905</v>
      </c>
    </row>
    <row r="62" spans="1:4" x14ac:dyDescent="0.25">
      <c r="A62" s="136">
        <v>44835</v>
      </c>
      <c r="B62" s="133">
        <f>'Gráfica 8'!C62+'Gráfica 8'!D62</f>
        <v>8937.6299338933477</v>
      </c>
      <c r="C62" s="57">
        <f>'Gráfica 8'!B62+'Gráfica 8'!E62+'Gráfica 8'!F62+'Gráfica 8'!H62+'Gráfica 8'!I62+'Gráfica 8'!J62+'Gráfica 8'!K62+'Gráfica 8'!L62</f>
        <v>8173.0197847101426</v>
      </c>
      <c r="D62" s="57">
        <f>'Gráfica 8'!G62+'Gráfica 8'!R62</f>
        <v>221.76538641327249</v>
      </c>
    </row>
    <row r="63" spans="1:4" x14ac:dyDescent="0.25">
      <c r="A63" s="136">
        <v>44866</v>
      </c>
      <c r="B63" s="133">
        <f>'Gráfica 8'!C63+'Gráfica 8'!D63</f>
        <v>8934.8407939577464</v>
      </c>
      <c r="C63" s="57">
        <f>'Gráfica 8'!B63+'Gráfica 8'!E63+'Gráfica 8'!F63+'Gráfica 8'!H63+'Gráfica 8'!I63+'Gráfica 8'!J63+'Gráfica 8'!K63+'Gráfica 8'!L63</f>
        <v>8167.7609216685314</v>
      </c>
      <c r="D63" s="57">
        <f>'Gráfica 8'!G63+'Gráfica 8'!R63</f>
        <v>119.04761904761905</v>
      </c>
    </row>
    <row r="64" spans="1:4" x14ac:dyDescent="0.25">
      <c r="A64" s="136">
        <v>44896</v>
      </c>
      <c r="B64" s="133">
        <f>'Gráfica 8'!C64+'Gráfica 8'!D64</f>
        <v>8932.1927389216144</v>
      </c>
      <c r="C64" s="57">
        <f>'Gráfica 8'!B64+'Gráfica 8'!E64+'Gráfica 8'!F64+'Gráfica 8'!H64+'Gráfica 8'!I64+'Gráfica 8'!J64+'Gráfica 8'!K64+'Gráfica 8'!L64</f>
        <v>8166.5244657452895</v>
      </c>
      <c r="D64" s="57">
        <f>'Gráfica 8'!G64+'Gráfica 8'!R64</f>
        <v>221.76538641327249</v>
      </c>
    </row>
  </sheetData>
  <mergeCells count="4">
    <mergeCell ref="B1:E1"/>
    <mergeCell ref="F1:M1"/>
    <mergeCell ref="B2:E2"/>
    <mergeCell ref="F2:M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42729923DD3E41ABE998432493E3D1" ma:contentTypeVersion="2" ma:contentTypeDescription="Crear nuevo documento." ma:contentTypeScope="" ma:versionID="28d0085fb3ff3ba2637e27c597caf0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CCAC4-A503-4C5E-A223-F82C0A72B794}"/>
</file>

<file path=customXml/itemProps2.xml><?xml version="1.0" encoding="utf-8"?>
<ds:datastoreItem xmlns:ds="http://schemas.openxmlformats.org/officeDocument/2006/customXml" ds:itemID="{D9BA1ED5-C6F1-48FB-A102-F852C76696CC}"/>
</file>

<file path=customXml/itemProps3.xml><?xml version="1.0" encoding="utf-8"?>
<ds:datastoreItem xmlns:ds="http://schemas.openxmlformats.org/officeDocument/2006/customXml" ds:itemID="{F928E1BC-6C89-441C-BA34-48317E8E1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Indice</vt:lpstr>
      <vt:lpstr>Gráfica 1</vt:lpstr>
      <vt:lpstr>Gráfica 2</vt:lpstr>
      <vt:lpstr>Gráfica 3</vt:lpstr>
      <vt:lpstr>Gráficas 4 y 5</vt:lpstr>
      <vt:lpstr>Gráfica 6</vt:lpstr>
      <vt:lpstr>Gráfica 7</vt:lpstr>
      <vt:lpstr>Gráfica 8</vt:lpstr>
      <vt:lpstr>Gráfica 9</vt:lpstr>
      <vt:lpstr>Gráficas 10 - 12</vt:lpstr>
      <vt:lpstr>Gráfica 13</vt:lpstr>
      <vt:lpstr>Gráficas 14-15</vt:lpstr>
      <vt:lpstr>Gráfica 16</vt:lpstr>
      <vt:lpstr>Gráficas 17 - 18</vt:lpstr>
      <vt:lpstr>Gráfica 19</vt:lpstr>
      <vt:lpstr>Gráficas 20-21</vt:lpstr>
      <vt:lpstr>Gráfica 22</vt:lpstr>
      <vt:lpstr>Gráfica 23</vt:lpstr>
      <vt:lpstr>Gráficas 24 - 25</vt:lpstr>
      <vt:lpstr>Gráficas 26-27</vt:lpstr>
      <vt:lpstr>Gráficas 28 - 30</vt:lpstr>
      <vt:lpstr>Gráfica 31</vt:lpstr>
      <vt:lpstr>Gráfica 32</vt:lpstr>
      <vt:lpstr>Gráfica 33</vt:lpstr>
      <vt:lpstr>Gráfica 34</vt:lpstr>
      <vt:lpstr>Gráfica 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Gómez Correa</dc:creator>
  <cp:lastModifiedBy>Esteban Gómez Correa</cp:lastModifiedBy>
  <cp:lastPrinted>2019-03-08T20:20:21Z</cp:lastPrinted>
  <dcterms:created xsi:type="dcterms:W3CDTF">2019-03-06T13:31:35Z</dcterms:created>
  <dcterms:modified xsi:type="dcterms:W3CDTF">2019-03-08T20:24:49Z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0x0101008942729923DD3E41ABE998432493E3D1</vt:lpwstr>
  </property>
</Properties>
</file>