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Unidades compartidas\Energía eléctrica\Transmisión\Seguimiento curva s\Seguimiento curvas S\"/>
    </mc:Choice>
  </mc:AlternateContent>
  <xr:revisionPtr revIDLastSave="0" documentId="13_ncr:1_{EEDE3018-5813-42E3-AF9C-8CED855A1A42}" xr6:coauthVersionLast="47" xr6:coauthVersionMax="47" xr10:uidLastSave="{00000000-0000-0000-0000-000000000000}"/>
  <bookViews>
    <workbookView xWindow="-120" yWindow="-120" windowWidth="29040" windowHeight="15720" xr2:uid="{00000000-000D-0000-FFFF-FFFF00000000}"/>
  </bookViews>
  <sheets>
    <sheet name="Proyecto 1" sheetId="1" r:id="rId1"/>
    <sheet name="data" sheetId="4" state="veryHidden" r:id="rId2"/>
    <sheet name="Listas desplegables" sheetId="5" state="veryHidden" r:id="rId3"/>
  </sheets>
  <definedNames>
    <definedName name="_xlnm._FilterDatabase" localSheetId="1" hidden="1">data!$A$1:$D$249</definedName>
    <definedName name="_xlnm.Print_Area" localSheetId="0">'Proyecto 1'!$A$1:$K$24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10" i="1"/>
  <c r="H23" i="1"/>
  <c r="G23" i="1"/>
  <c r="F23" i="1"/>
  <c r="E23" i="1"/>
  <c r="D23" i="1"/>
  <c r="C23" i="1"/>
  <c r="H21" i="1"/>
  <c r="G21" i="1"/>
  <c r="F21" i="1"/>
  <c r="E21" i="1"/>
  <c r="D21" i="1"/>
  <c r="C21" i="1"/>
</calcChain>
</file>

<file path=xl/sharedStrings.xml><?xml version="1.0" encoding="utf-8"?>
<sst xmlns="http://schemas.openxmlformats.org/spreadsheetml/2006/main" count="978" uniqueCount="588">
  <si>
    <t>NOMBRE DEL PROYECTO</t>
  </si>
  <si>
    <t>SI</t>
  </si>
  <si>
    <t>NO</t>
  </si>
  <si>
    <t>CÓDIGO DEL PROYECTO</t>
  </si>
  <si>
    <t>1. IDENTIFICACIÓN DEL PROYECTO DE GENERACIÓN</t>
  </si>
  <si>
    <t>5. CURVA S</t>
  </si>
  <si>
    <t>Nombre Proyecto</t>
  </si>
  <si>
    <t>Capacidad MW</t>
  </si>
  <si>
    <t>Tecnologia</t>
  </si>
  <si>
    <t>PCH Mulatos 1 (9,23MW)</t>
  </si>
  <si>
    <t>Menor Altamira 20 MW</t>
  </si>
  <si>
    <t>Proyecto Villanueva 25 MW (antes Refocosta)</t>
  </si>
  <si>
    <t>TECNOLOGÍA</t>
  </si>
  <si>
    <t>CAPACIDAD (MW)</t>
  </si>
  <si>
    <t>Código</t>
  </si>
  <si>
    <t>Completa el usuario</t>
  </si>
  <si>
    <t>Se completa automáticamente</t>
  </si>
  <si>
    <t>NO APLICA</t>
  </si>
  <si>
    <t>GRÁFICA CURVA S</t>
  </si>
  <si>
    <t>Orden de compra de los equipos del proyecto.</t>
  </si>
  <si>
    <t>Permisos y licencias para activos de conexión.</t>
  </si>
  <si>
    <t>Obtención del derecho al uso de los terrenos para el proyecto y, si es requisito para el proyecto, haber cumplido con las consultas previas.</t>
  </si>
  <si>
    <t>Permisos y licencia ambiental del proyecto (aprobación DAA y EIA).</t>
  </si>
  <si>
    <t>Identificación de avance del 50% del proyecto.</t>
  </si>
  <si>
    <t>Entrada en operación</t>
  </si>
  <si>
    <t>Hitos</t>
  </si>
  <si>
    <t>Avance programado individual del hito</t>
  </si>
  <si>
    <t>Avance real individual del hito</t>
  </si>
  <si>
    <t>SC_1362</t>
  </si>
  <si>
    <t>SC_1597</t>
  </si>
  <si>
    <t>SC_1924</t>
  </si>
  <si>
    <t>SC_2212</t>
  </si>
  <si>
    <t>SC_2004</t>
  </si>
  <si>
    <t>SC_1759</t>
  </si>
  <si>
    <t>SC_1985</t>
  </si>
  <si>
    <t>SC_2218</t>
  </si>
  <si>
    <t>SC_1449</t>
  </si>
  <si>
    <t>SC_2165</t>
  </si>
  <si>
    <t>SC_1024</t>
  </si>
  <si>
    <t>SC_1938</t>
  </si>
  <si>
    <t>SC_1645</t>
  </si>
  <si>
    <t>SC_1520</t>
  </si>
  <si>
    <t>SC_1878</t>
  </si>
  <si>
    <t>SC_2090</t>
  </si>
  <si>
    <t>SC_1601</t>
  </si>
  <si>
    <t>SC_1834</t>
  </si>
  <si>
    <t>SC_2002</t>
  </si>
  <si>
    <t>SC_587</t>
  </si>
  <si>
    <t>SC_1104</t>
  </si>
  <si>
    <t>SC_2065</t>
  </si>
  <si>
    <t>SC_2299</t>
  </si>
  <si>
    <t>SC_1918</t>
  </si>
  <si>
    <t>SC_902</t>
  </si>
  <si>
    <t>SC_2041</t>
  </si>
  <si>
    <t>SC_1183</t>
  </si>
  <si>
    <t>SC_963</t>
  </si>
  <si>
    <t>SC_1515</t>
  </si>
  <si>
    <t>SC_1816</t>
  </si>
  <si>
    <t>SC_1341</t>
  </si>
  <si>
    <t>SC_1796</t>
  </si>
  <si>
    <t>SC_1791</t>
  </si>
  <si>
    <t>SC_1817</t>
  </si>
  <si>
    <t>SC_1977</t>
  </si>
  <si>
    <t>SC_2046</t>
  </si>
  <si>
    <t>SC_1081</t>
  </si>
  <si>
    <t>SC_1912</t>
  </si>
  <si>
    <t>SC_960</t>
  </si>
  <si>
    <t>SC_1706</t>
  </si>
  <si>
    <t>SC_958</t>
  </si>
  <si>
    <t>SC_870</t>
  </si>
  <si>
    <t>SC_1973</t>
  </si>
  <si>
    <t>SC_1359</t>
  </si>
  <si>
    <t>SC_2060</t>
  </si>
  <si>
    <t>SC_2132</t>
  </si>
  <si>
    <t>SC_1921</t>
  </si>
  <si>
    <t>SC_1248</t>
  </si>
  <si>
    <t>SC_1311</t>
  </si>
  <si>
    <t>SC_1774</t>
  </si>
  <si>
    <t>SC_1334</t>
  </si>
  <si>
    <t>SC_488</t>
  </si>
  <si>
    <t>SC_1289</t>
  </si>
  <si>
    <t>SC_2227</t>
  </si>
  <si>
    <t>SC_2224</t>
  </si>
  <si>
    <t>SC_1840</t>
  </si>
  <si>
    <t>SC_1911</t>
  </si>
  <si>
    <t>SC_458</t>
  </si>
  <si>
    <t>SC_1980</t>
  </si>
  <si>
    <t>SC_1979</t>
  </si>
  <si>
    <t>SC_1411</t>
  </si>
  <si>
    <t>SC_1842</t>
  </si>
  <si>
    <t>SC_375</t>
  </si>
  <si>
    <t>SC_1232</t>
  </si>
  <si>
    <t>SC_1320</t>
  </si>
  <si>
    <t>SC_1328</t>
  </si>
  <si>
    <t>SC_2137</t>
  </si>
  <si>
    <t>SC_1337</t>
  </si>
  <si>
    <t>SC_2338</t>
  </si>
  <si>
    <t>SC_1329</t>
  </si>
  <si>
    <t>SC_554</t>
  </si>
  <si>
    <t>SC_2105</t>
  </si>
  <si>
    <t>SC_1633</t>
  </si>
  <si>
    <t>SC_2043</t>
  </si>
  <si>
    <t>SC_2131</t>
  </si>
  <si>
    <t>SC_1246</t>
  </si>
  <si>
    <t>SC_545</t>
  </si>
  <si>
    <t>SC_1315</t>
  </si>
  <si>
    <t>SC_880</t>
  </si>
  <si>
    <t>SC_2206</t>
  </si>
  <si>
    <t>SC_1549</t>
  </si>
  <si>
    <t>SC_1593</t>
  </si>
  <si>
    <t>SC_2133</t>
  </si>
  <si>
    <t>SC_2018</t>
  </si>
  <si>
    <t>SC_2047</t>
  </si>
  <si>
    <t>SC_2168</t>
  </si>
  <si>
    <t>SC_1217</t>
  </si>
  <si>
    <t>SC_1055</t>
  </si>
  <si>
    <t>SC_1658</t>
  </si>
  <si>
    <t>SC_2050</t>
  </si>
  <si>
    <t>SC_771</t>
  </si>
  <si>
    <t>SC_826</t>
  </si>
  <si>
    <t>SC_2232</t>
  </si>
  <si>
    <t>SC_1872</t>
  </si>
  <si>
    <t>SC_2195</t>
  </si>
  <si>
    <t>SC_1138</t>
  </si>
  <si>
    <t>SC_2292</t>
  </si>
  <si>
    <t>SC_2322</t>
  </si>
  <si>
    <t>SC_1043</t>
  </si>
  <si>
    <t>SC_201</t>
  </si>
  <si>
    <t>SC_2110</t>
  </si>
  <si>
    <t>SC_1656</t>
  </si>
  <si>
    <t>SC_2007</t>
  </si>
  <si>
    <t>SC_987</t>
  </si>
  <si>
    <t>SC_830</t>
  </si>
  <si>
    <t>SC_1536</t>
  </si>
  <si>
    <t>SC_1529</t>
  </si>
  <si>
    <t>SC_1389</t>
  </si>
  <si>
    <t>SC_2239</t>
  </si>
  <si>
    <t>SC_719</t>
  </si>
  <si>
    <t>SC_2061</t>
  </si>
  <si>
    <t>SC_1900</t>
  </si>
  <si>
    <t>SC_775</t>
  </si>
  <si>
    <t>SC_1590</t>
  </si>
  <si>
    <t>SC_2011</t>
  </si>
  <si>
    <t>SC_2215</t>
  </si>
  <si>
    <t>SC_2068</t>
  </si>
  <si>
    <t>SC_1783</t>
  </si>
  <si>
    <t>SC_1373</t>
  </si>
  <si>
    <t>SC_2176</t>
  </si>
  <si>
    <t>SC_729</t>
  </si>
  <si>
    <t>SC_819</t>
  </si>
  <si>
    <t>SC_1482</t>
  </si>
  <si>
    <t>SC_1825</t>
  </si>
  <si>
    <t>SC_2207</t>
  </si>
  <si>
    <t>SC_2088</t>
  </si>
  <si>
    <t>SC_2093</t>
  </si>
  <si>
    <t>SC_2321</t>
  </si>
  <si>
    <t>SC_2282</t>
  </si>
  <si>
    <t>SC_710</t>
  </si>
  <si>
    <t>SC_1903</t>
  </si>
  <si>
    <t>SC_768</t>
  </si>
  <si>
    <t>SC_1764</t>
  </si>
  <si>
    <t>SC_2190</t>
  </si>
  <si>
    <t>SC_1946</t>
  </si>
  <si>
    <t>SC_1356</t>
  </si>
  <si>
    <t>SC_2208</t>
  </si>
  <si>
    <t>SC_2323</t>
  </si>
  <si>
    <t>SC_1989</t>
  </si>
  <si>
    <t>SC_1981</t>
  </si>
  <si>
    <t>SC_1982</t>
  </si>
  <si>
    <t>SC_38</t>
  </si>
  <si>
    <t>SC_2024</t>
  </si>
  <si>
    <t>SC_1993</t>
  </si>
  <si>
    <t>SC_1763</t>
  </si>
  <si>
    <t>SC_784</t>
  </si>
  <si>
    <t>SC_2248</t>
  </si>
  <si>
    <t>SC_2172</t>
  </si>
  <si>
    <t>SC_2291</t>
  </si>
  <si>
    <t>SC_1853</t>
  </si>
  <si>
    <t>SC_661</t>
  </si>
  <si>
    <t>SC_2075</t>
  </si>
  <si>
    <t>SC_1773</t>
  </si>
  <si>
    <t>SC_2136</t>
  </si>
  <si>
    <t>SC_1851</t>
  </si>
  <si>
    <t>AES Solar 3_100MW</t>
  </si>
  <si>
    <t>Ampliación Autogeneración Papelsa de 6,4 a 7 MW</t>
  </si>
  <si>
    <t>Ampliación capacidad PCH Caracolí de 2,6 MW a 3.75 MW (Ampliación de 1,15 MW)</t>
  </si>
  <si>
    <t>Ampliación Proyecto PCH Hidronare 14 a 19.9 MW</t>
  </si>
  <si>
    <t>Ampliacion Subestacion Planta Peldar Zipaquira</t>
  </si>
  <si>
    <t>APBAQ I_4.2MW</t>
  </si>
  <si>
    <t>Ariguaní 200 MW</t>
  </si>
  <si>
    <t>Arreboles l</t>
  </si>
  <si>
    <t>Atlantico Photovoltaic SAS, de 199,5 MW</t>
  </si>
  <si>
    <t>Atlantico Solar I Baranoa de 19,3 MW</t>
  </si>
  <si>
    <t>Atlántico Solar II Polo Nuevo de 9,9 MW</t>
  </si>
  <si>
    <t>Aumento Excedentes Autog. Argos Sogamoso</t>
  </si>
  <si>
    <t>AUMENTO TOMA DE CARGA DE SIERR</t>
  </si>
  <si>
    <t>Autogeneración Drummond 50 MW</t>
  </si>
  <si>
    <t>Autogeneración Geopark</t>
  </si>
  <si>
    <t>Autogeneración Malambo Solar con entrega de excedentes de 9.9 MW</t>
  </si>
  <si>
    <t>Autogeneración Solar Fotovoltaica 9.9 MW (entrega de excedentes de 0)</t>
  </si>
  <si>
    <t>Autogeneración Solar Fotovoltaica Bavaria 6 MW</t>
  </si>
  <si>
    <t>Autogenerador CELSIA Solar Cenit Ayacucho</t>
  </si>
  <si>
    <t>Autogenerador CELSIA Solar Cenit Vasconia 0 MW</t>
  </si>
  <si>
    <t>Autogenerador Parque Solar Paloblanco 1 - 9,9 MW</t>
  </si>
  <si>
    <t>Autogenerador Solar Acesco 2.3 MW</t>
  </si>
  <si>
    <t>Autogenerador Solar Argos Tolcemento - 19.9 MW</t>
  </si>
  <si>
    <t>Autogenerador SOLAR GUACHAL 1 19,9 MW</t>
  </si>
  <si>
    <t>Autogenerador Solar Holcim</t>
  </si>
  <si>
    <t>Autogenerador Solar Mariquita_5.1MW-0MW (AUTOGENERADOR)</t>
  </si>
  <si>
    <t>Autogenerador Solar Palmira 1 de 19,9MW (entrega 0 de excedentes)</t>
  </si>
  <si>
    <t>BARBADOS</t>
  </si>
  <si>
    <t>Bosques Solares de Bolívar 500 de 19.9 MW</t>
  </si>
  <si>
    <t>Bosques Solares de Bolívar 501 de 19.9 MW</t>
  </si>
  <si>
    <t>Bosques Solares de Bolívar 502 de 19.9 MW</t>
  </si>
  <si>
    <t>Bosques Solares de los Llanos 6 de 79.6 MW</t>
  </si>
  <si>
    <t>Bosques Solares de los Llanos 7 de 99.9 MW</t>
  </si>
  <si>
    <t>Bosques Solares de los Llanos 8</t>
  </si>
  <si>
    <t>Brisa Solar III de 9,9 MW</t>
  </si>
  <si>
    <t>Buenavista Solar de 9.9 MW</t>
  </si>
  <si>
    <t>Cactus del Cesar - El Paso</t>
  </si>
  <si>
    <t>CAMPOALEGRE SOLAR 9.9 MW</t>
  </si>
  <si>
    <t>CARGA ARGOS TOLCEMENTOS</t>
  </si>
  <si>
    <t>Carga Estación Elevadora de Aguas Residuales Canoas 30 MW (EEARC)</t>
  </si>
  <si>
    <t>Caribe</t>
  </si>
  <si>
    <t>Casiopea 40 MW</t>
  </si>
  <si>
    <t>Cemex Caracolito</t>
  </si>
  <si>
    <t>Central Hidroeléctrica Aurrá La Sucia 14 MW</t>
  </si>
  <si>
    <t>Central Hidroeléctrica El Remanso de 17 MW</t>
  </si>
  <si>
    <t>Central Hidroeléctrica La Noque 9,9 MW</t>
  </si>
  <si>
    <t>Central Hidroeléctrica Ovejas 16,5 MW.</t>
  </si>
  <si>
    <t>Central Hidroeléctrica Penderisco I de 20 MW</t>
  </si>
  <si>
    <t>Central Hidroeléctrica Santo Domingo de 56 MW</t>
  </si>
  <si>
    <t>Centro Solar de 9,9 MW</t>
  </si>
  <si>
    <t>Chicalá 9,9 MW</t>
  </si>
  <si>
    <t>CHINCHINÁ 19.9 MW</t>
  </si>
  <si>
    <t>Churuco Solar</t>
  </si>
  <si>
    <t>CIMITARRA - 200 MW</t>
  </si>
  <si>
    <t>COG.001.2022 AZAHAR I 4.99 MW</t>
  </si>
  <si>
    <t>COG.002.2022 ORQUIDEA_4.95MW</t>
  </si>
  <si>
    <t>COG.003.2022 TORREALBA 4.99 MW</t>
  </si>
  <si>
    <t>COG.005.2022 GUANACASTE</t>
  </si>
  <si>
    <t>COG.006.2022 CATLEYA</t>
  </si>
  <si>
    <t>Cogeneración INCAUCA 60 MW</t>
  </si>
  <si>
    <t>Cogeneración Monómeros de 7 MW</t>
  </si>
  <si>
    <t>COLINA II - 9.9 MW</t>
  </si>
  <si>
    <t>Conexión Central Hidroeléctrica Rio Verde de 9,9 MW</t>
  </si>
  <si>
    <t>Conexión proyecto PCH CONDE 3,52 MW</t>
  </si>
  <si>
    <t>CONEXIÓN VRO A SANTA HELENA 230</t>
  </si>
  <si>
    <t>Corocora 9,9 MW</t>
  </si>
  <si>
    <t>Distrito Térmico Serena del Mar</t>
  </si>
  <si>
    <t>Draco de 22.5 MW (entrega 19,9 MW)</t>
  </si>
  <si>
    <t>DSE CALAMAR</t>
  </si>
  <si>
    <t>DSE NEIVA</t>
  </si>
  <si>
    <t>DSE NEIVA SUR_9.9MW</t>
  </si>
  <si>
    <t>DSE PUERTO BOYACÁ</t>
  </si>
  <si>
    <t>Efigen C03 99 MW</t>
  </si>
  <si>
    <t>El Corozo_250MW</t>
  </si>
  <si>
    <t>EL DANUBIO - 50 MW</t>
  </si>
  <si>
    <t>El Encanto 9,9 MW</t>
  </si>
  <si>
    <t>El Gabán I</t>
  </si>
  <si>
    <t>El Piojo IV</t>
  </si>
  <si>
    <t>El Tamarindo I de 9,9 MW</t>
  </si>
  <si>
    <t>El Tamarindo II de 9.9 MW</t>
  </si>
  <si>
    <t>Elipse de 200 MW</t>
  </si>
  <si>
    <t>Estudio conexión Generación solar PACANDE 50 MW</t>
  </si>
  <si>
    <t>Estudio de conexión Proyecto Solar Villavieja 200MW</t>
  </si>
  <si>
    <t>Firavisol 8 MW</t>
  </si>
  <si>
    <t>Flandes Solar</t>
  </si>
  <si>
    <t>Frontera - 50 MW</t>
  </si>
  <si>
    <t>Galapa Solar II 9,9 MW</t>
  </si>
  <si>
    <t>Generación fotovoltaica El Arbolito 9,9 MW</t>
  </si>
  <si>
    <t>Generación Solar Fotovoltaica Sabana Solar - 9.9 MW</t>
  </si>
  <si>
    <t>Generación solar Fotovoltaica Urabá 1 de 9,9 MW</t>
  </si>
  <si>
    <t>Generación solar Fotovoltaica Urabá 2 de 19,9 MW</t>
  </si>
  <si>
    <t>Generación Solar Fotovoltaica Yopalosa 65 MW</t>
  </si>
  <si>
    <t>Granja Solar Asturias 9,9 MW</t>
  </si>
  <si>
    <t>Heliconea</t>
  </si>
  <si>
    <t>Helios Guamo 19.9MW</t>
  </si>
  <si>
    <t>HIDROLIMON</t>
  </si>
  <si>
    <t>HIDROMONOS</t>
  </si>
  <si>
    <t>Hidrotigre</t>
  </si>
  <si>
    <t>Jacob Toluviejo 9,9 MW</t>
  </si>
  <si>
    <t>KAIROS SOLAR PARK I 19,9MW</t>
  </si>
  <si>
    <t>La India Solar 43MW</t>
  </si>
  <si>
    <t>La Paz Solar 9,9 MW</t>
  </si>
  <si>
    <t>La Ramada Solar I</t>
  </si>
  <si>
    <t>La Ramada Solar II</t>
  </si>
  <si>
    <t>La Unión 9,9</t>
  </si>
  <si>
    <t>Los Morrosquillos III de 19,9 MW</t>
  </si>
  <si>
    <t>Los Venados_15MW</t>
  </si>
  <si>
    <t>Mandarinos</t>
  </si>
  <si>
    <t>Minavieja</t>
  </si>
  <si>
    <t>Miraflores 9.9 MW</t>
  </si>
  <si>
    <t>Misak</t>
  </si>
  <si>
    <t>Nobsa 9.9 MW</t>
  </si>
  <si>
    <t>ODATA Cota</t>
  </si>
  <si>
    <t>ODATA Navarra</t>
  </si>
  <si>
    <t>Palermo 2</t>
  </si>
  <si>
    <t>PARAISO - 7 MW</t>
  </si>
  <si>
    <t>Parque ACSA Solar 9.8 MW</t>
  </si>
  <si>
    <t>Parque Carreto 10 MW a Santa Verónica 34.5</t>
  </si>
  <si>
    <t>Parque de Generación Fotovoltaica El Tropezón de 9,9 MW</t>
  </si>
  <si>
    <t>Parque de Generación Fotovoltaica La Mina de 9.9 MW</t>
  </si>
  <si>
    <t>Parque de Generación Fotovoltaica La Primavera de 57 MW</t>
  </si>
  <si>
    <t>Parque de Generación Fotovoltaica La Tabla de 9.9 MW</t>
  </si>
  <si>
    <t>Parque de Generación Solar El Bongo de 2.5 MW</t>
  </si>
  <si>
    <t>Parque de Generación Solar Fotovoltaico Oicatá 9,9 MW</t>
  </si>
  <si>
    <t>Parque de Generación Solar Mata Redonda de 25 MW.</t>
  </si>
  <si>
    <t>Parque de Generación Solar San Oro de 2.5 MW</t>
  </si>
  <si>
    <t>Parque de Generación Solar San Pelayo de 2.5 MW</t>
  </si>
  <si>
    <t>Parque de Generación Solar San Serapio de 2.5 MW</t>
  </si>
  <si>
    <t>Parque de Generación Solar Zuba 1 de 19.9 MW</t>
  </si>
  <si>
    <t>Parque de Generación Solar Zuba 2 de 60 MW</t>
  </si>
  <si>
    <t>Parque Eólico Acacias 2 de 80 MW</t>
  </si>
  <si>
    <t>Parque eólico Beta de 280 MW</t>
  </si>
  <si>
    <t>Parque Eólico Camelias de 250 MW</t>
  </si>
  <si>
    <t>Parque Eólico Cordobita - 50MW</t>
  </si>
  <si>
    <t>Parque eólico Guajira I DE 20 MW</t>
  </si>
  <si>
    <t>Parque Eólico Ipapure de 201 MW (Parque Eólico EO200i)</t>
  </si>
  <si>
    <t>Parque eólico JK1 de 180 MW (Casa Eléctrica)</t>
  </si>
  <si>
    <t>Parque eólico JK2 de 75 MW (Antes Apotolorru)</t>
  </si>
  <si>
    <t>Parque eólico JK3 de 99 MW (Antes Irraipa)</t>
  </si>
  <si>
    <t>Parque Eólico JK4 de 195 MW (Antes Carrizal )</t>
  </si>
  <si>
    <t>Parque Eólico Kuisa de 200 MW (Tumawind)</t>
  </si>
  <si>
    <t>Parque Eólico Urraichi de 100 MW (Chemesky)</t>
  </si>
  <si>
    <t>Parque Eólico Vientos Alisios de 200 MW</t>
  </si>
  <si>
    <t>Parque Eólico WESP 01 de 12 MW</t>
  </si>
  <si>
    <t>Parque Eólico Windpeshi de 200 MW</t>
  </si>
  <si>
    <t>Parque fotovoltaico CSF Continua Natagaima 5MW</t>
  </si>
  <si>
    <t>Parque fotovoltaico CSF Continua Purificación de 2MW.</t>
  </si>
  <si>
    <t>Parque Fotovoltaico El Piojo 1 de 9,9 MW</t>
  </si>
  <si>
    <t>Parque Fotovoltaico El Piojo 2 de 9,9 MW</t>
  </si>
  <si>
    <t>Parque Fotovoltaico El Piojo 3 de 9.9 MW</t>
  </si>
  <si>
    <t>PARQUE FOTOVOLTAICO LA ACHIRA</t>
  </si>
  <si>
    <t>Parque Fotovoltaico Lyra</t>
  </si>
  <si>
    <t>Parque Fotovoltaico Planeta Rica de 19,9 MW</t>
  </si>
  <si>
    <t>Parque fotovoltaico Shangrila 160 MW</t>
  </si>
  <si>
    <t>Parque Solar Andrómeda de 100 MW</t>
  </si>
  <si>
    <t>Parque solar Arenosa de 9.9 MW</t>
  </si>
  <si>
    <t>Parque Solar Atlántico I de 30 MW</t>
  </si>
  <si>
    <t>Parque Solar Bonda</t>
  </si>
  <si>
    <t>Parque Solar Camarones 6 MW</t>
  </si>
  <si>
    <t>Parque Solar Carreto de 250 MW</t>
  </si>
  <si>
    <t>Parque Solar Chenche</t>
  </si>
  <si>
    <t>Parque Solar Chinú de 350 MW</t>
  </si>
  <si>
    <t>PARQUE SOLAR DON VIZO</t>
  </si>
  <si>
    <t>Parque Solar el Campano de 99,9 MW</t>
  </si>
  <si>
    <t>Parque Solar El Lago 1 9,9 MW</t>
  </si>
  <si>
    <t>Parque Solar El Lago 2 9.9 MW</t>
  </si>
  <si>
    <t>Parque Solar El Roble de 19,5 MW</t>
  </si>
  <si>
    <t>Parque Solar EMCALI 1 19,9 MW</t>
  </si>
  <si>
    <t>Parque Solar EMCALI II 50 MW (Antigua Granja Solar Mulaló 70 MW)</t>
  </si>
  <si>
    <t>PARQUE SOLAR FOTOSFERA</t>
  </si>
  <si>
    <t>Parque Solar Fotovoltaico Amber 99,9 MW</t>
  </si>
  <si>
    <t>Parque Solar Fotovoltaico Badel I</t>
  </si>
  <si>
    <t>Parque Solar Fotovoltaico Baranoa 19,9 MW</t>
  </si>
  <si>
    <t>Parque solar fotovoltaico El Copey de 200 MW</t>
  </si>
  <si>
    <t>Parque Solar Fotovoltaico Floreo 200 MW</t>
  </si>
  <si>
    <t>Parque Solar Fotovoltaico Gualanday 19,9 MW.</t>
  </si>
  <si>
    <t>Parque Solar Fotovoltaico Higueras</t>
  </si>
  <si>
    <t>Parque solar fotovoltaico Juana María 9,4 MW</t>
  </si>
  <si>
    <t>Parque Solar Fotovoltaico La Filigrana de 9,9MW</t>
  </si>
  <si>
    <t>Parque Solar Fotovoltaico La Virginia I</t>
  </si>
  <si>
    <t>Parque Solar Fotovoltaico Ligustro I de 99.9 MW</t>
  </si>
  <si>
    <t>Parque Solar Fotovoltaico Ligustro II de 99.9 MW</t>
  </si>
  <si>
    <t>PARQUE SOLAR FOTOVOLTAICO MANGLARES 99.9 MW</t>
  </si>
  <si>
    <t>PARQUE SOLAR FOTOVOLTAICO MATIMBA de 150MW</t>
  </si>
  <si>
    <t>Parque Solar Fotovoltaico Melgar de 180 MW</t>
  </si>
  <si>
    <t>PARQUE SOLAR FOTOVOLTAICO ROVIRA 3.2 MW</t>
  </si>
  <si>
    <t>Parque Solar Fotovoltaico Sáchica de 9.9 MW</t>
  </si>
  <si>
    <t>Parque Solar Fotovoltaico Sincerín de 9,9 MW</t>
  </si>
  <si>
    <t>Parque Solar Fotovoltaico Tangara de 99,9 MW</t>
  </si>
  <si>
    <t>Parque Solar Fotovoltaico Ternera de 9,9MW</t>
  </si>
  <si>
    <t>Parque Solar Fotovoltaico Turpiales 278.6 MW</t>
  </si>
  <si>
    <t>Parque Solar Fotovoltaico Valledupar 100 MW</t>
  </si>
  <si>
    <t>Parque solar fotovoltaico Wimke (Tayrona) de 76 MW</t>
  </si>
  <si>
    <t>PARQUE SOLAR HELIOS LANCEROS 19.9 MW</t>
  </si>
  <si>
    <t>Parque Solar INTI de 9,9 MW</t>
  </si>
  <si>
    <t>Parque Solar Inti II 9,9 MW</t>
  </si>
  <si>
    <t>PARQUE SOLAR LA CANDILEJA</t>
  </si>
  <si>
    <t>Parque Solar La Cayena de 19,9 MW</t>
  </si>
  <si>
    <t>Parque Solar La Ponderosa</t>
  </si>
  <si>
    <t>Parque Solar La Virginia</t>
  </si>
  <si>
    <t>PARQUE SOLAR LAS PALMERAS</t>
  </si>
  <si>
    <t>Parque Solar Los Colorados II de 9,9 MW.</t>
  </si>
  <si>
    <t>Parque Solar Los Colorados III de 9.9 MW</t>
  </si>
  <si>
    <t>PARQUE SOLAR NISPEROS DE 19,9MW</t>
  </si>
  <si>
    <t>Parque solar Noria Energy Caracolito de 19,9 MW (sin entrega de excedentes)</t>
  </si>
  <si>
    <t>PARQUE SOLAR PALERMO SAS</t>
  </si>
  <si>
    <t>Parque Solar Pétalo del Sucre 9,9 MW</t>
  </si>
  <si>
    <t>PARQUE SOLAR PUERTA DE ORO - 300 MW</t>
  </si>
  <si>
    <t>Parque Solar PV Sándalo II de 9,9 MW</t>
  </si>
  <si>
    <t>Parque Solar Romosinuano de 150 MW</t>
  </si>
  <si>
    <t>Parque Solar Salamina</t>
  </si>
  <si>
    <t>Parque Solar San Isidro de 99 MW</t>
  </si>
  <si>
    <t>Parque solar TERRɅ I</t>
  </si>
  <si>
    <t>Parque Solar Toluviejo de 150 MW</t>
  </si>
  <si>
    <t>Parque Solar Urrá de 19.9 MW</t>
  </si>
  <si>
    <t>Parque Solar Yopal</t>
  </si>
  <si>
    <t>Parque Solar Zambrano II de 15,5 MW</t>
  </si>
  <si>
    <t>Parque Solar Zapatoca 15,5 MW</t>
  </si>
  <si>
    <t>PCH Alejandria II</t>
  </si>
  <si>
    <t>PCH ALTO OVEJAS</t>
  </si>
  <si>
    <t>PCH Aures Alto 19,9 MW.</t>
  </si>
  <si>
    <t>PCH Chilsa</t>
  </si>
  <si>
    <t>PCH Chorreritas 19,9 MW</t>
  </si>
  <si>
    <t>PCH CHURIMO_6MW</t>
  </si>
  <si>
    <t>PCH Guaico de 1,2 MW</t>
  </si>
  <si>
    <t>PCH La Florida 3,2 MW.</t>
  </si>
  <si>
    <t>PCH LA JOYA</t>
  </si>
  <si>
    <t>PCH PANACEA III - 9.9 MW</t>
  </si>
  <si>
    <t>PCH Planada</t>
  </si>
  <si>
    <t>PCH QUINCHIA</t>
  </si>
  <si>
    <t>PCH Rio Hondo 19,9 MW</t>
  </si>
  <si>
    <t>PCH Salamina</t>
  </si>
  <si>
    <t>PCH SANTA INÉS 9 MW EN ANTIOQUIA</t>
  </si>
  <si>
    <t>PCH Santa Rosa</t>
  </si>
  <si>
    <t>PCH Santa Rosa 20 MW</t>
  </si>
  <si>
    <t>PCH TZ II</t>
  </si>
  <si>
    <t>PCH Ventana de 7MW (entrega 6,7 MW)</t>
  </si>
  <si>
    <t>PCH Vequedo de 2,6 MW</t>
  </si>
  <si>
    <t>PE Vientos de la Manita</t>
  </si>
  <si>
    <t>Pequeña Central Hidroeléctrica Colibrí</t>
  </si>
  <si>
    <t>Pétalo del Bolívar - Calamar - 9.9 MW</t>
  </si>
  <si>
    <t>Pétalo del Cesar IV La Loma</t>
  </si>
  <si>
    <t>Pétalo del Magdalena II Guacamayal</t>
  </si>
  <si>
    <t>PGF LA PALOMA 40 MW</t>
  </si>
  <si>
    <t>PGFV Andes II</t>
  </si>
  <si>
    <t>Planta Autogeneración MILPA Samacá de 18 MW"</t>
  </si>
  <si>
    <t>Planta de generación fotovoltaica Tolima Norte 50 MW</t>
  </si>
  <si>
    <t>Planta de generación Solar Ardobela I - 9.9 MW en la subestación Santander 34.5 kV.</t>
  </si>
  <si>
    <t>Planta de generación Solar Ardobela II - 9.9 MW en la subestación Santander 34.5 kV</t>
  </si>
  <si>
    <t>Planta de generación solar Pubenza PSR2 de 50 MW</t>
  </si>
  <si>
    <t>Planta de generación solar San Isidro de 19.09 MW</t>
  </si>
  <si>
    <t>Planta de generación Termopalenque 1 de 130 MW</t>
  </si>
  <si>
    <t>Planta Fotovoltaica "SGDE" de 9,9 MW</t>
  </si>
  <si>
    <t>Planta Fotovoltaica “Parque solar Suárez de 8 MW”</t>
  </si>
  <si>
    <t>Planta fotovoltaica ANDES SOLARES 85 MW al SIN</t>
  </si>
  <si>
    <t>Planta fotovoltaica Escobal 6 de 99 MW (Antes Salado 99 MW)</t>
  </si>
  <si>
    <t>Planta Fotovoltaica Jumi de 9.9 MW a Juan Mina 13.8 kV</t>
  </si>
  <si>
    <t>Planta fotovoltaica Solar Escobal 2 de 19,9 MW (antes Mirolindo 2 de 19,9 MW)</t>
  </si>
  <si>
    <t>Planta fotovoltaica Solar Escobal 3 de 19,9 MW (antes Mirolindo III de 19,9 MW)</t>
  </si>
  <si>
    <t>Planta fotovoltaica YARIGUÍES 200 MW al SIN</t>
  </si>
  <si>
    <t>PLANTA FV DOÑA JUANA_4.3MW</t>
  </si>
  <si>
    <t>PLANTA FV SAN FRANCISCO 4.9 MW</t>
  </si>
  <si>
    <t>Planta Solar Bochica de 19,9 MW</t>
  </si>
  <si>
    <t>Planta Solar Escobal 1 19,9 MW (Antes Mirolindo 19,9 MW)</t>
  </si>
  <si>
    <t>Planta Solar Escobal 4 (antes fotovoltaica Picaleña 19,9 MW)</t>
  </si>
  <si>
    <t>Planta Solar Escobal 5 19,9 MW (Antes fotovoltaica Salado 19,9 MW)</t>
  </si>
  <si>
    <t>Planta Solar Fotovoltaica El Guayacán de 8 MW</t>
  </si>
  <si>
    <t>Planta Solar La Ceiba de 8 MW</t>
  </si>
  <si>
    <t>Planta Solar La Orquídea de 200 MW</t>
  </si>
  <si>
    <t>Planta Solar Las Marías 99,5 MW</t>
  </si>
  <si>
    <t>Planta Solar Los Morrosquillos I de 19,5 MW</t>
  </si>
  <si>
    <t>Planta Solar Los Morrosquillos II de 19,5 MW</t>
  </si>
  <si>
    <t>Planta Solar Sabana de Torres 15 MW.</t>
  </si>
  <si>
    <t>Planta Solar Summa II de 200 MW</t>
  </si>
  <si>
    <t>Planta Térmica el Tesorito II de 200 MW</t>
  </si>
  <si>
    <t>Proyecto Carga Minera de Cobre Quebradona 58 MW</t>
  </si>
  <si>
    <t>Proyecto Carga Regiotram Occidente zona El Corzo 25 MW</t>
  </si>
  <si>
    <t>Proyecto Carga Regiotram Occidente zona PK5 25 MW</t>
  </si>
  <si>
    <t>Proyecto Celsia Solar Chicamocha 1 de 19.9 MW</t>
  </si>
  <si>
    <t>Proyecto Celsia Solar Chicamocha 2 de 19.9 MW</t>
  </si>
  <si>
    <t>Proyecto Celsia Solar Chicamocha 3 de 19.9 MW</t>
  </si>
  <si>
    <t>Proyecto Celsia Solar Chicamocha 4 de 19.9 MW</t>
  </si>
  <si>
    <t>Proyecto Central Fotovoltaica Macaregua 19,9 MW</t>
  </si>
  <si>
    <t>Proyecto CSF CONTINUA San Felipe S.A.S. 90 MW</t>
  </si>
  <si>
    <t>Proyecto de Autogeneración Con InyecciónCero CEMEX_0MW (AUTOGENERACIÓN)</t>
  </si>
  <si>
    <t>Proyecto de carga - Puerto Drummond de 50 MVA</t>
  </si>
  <si>
    <t>Proyecto de Carga Primera Línea del Metro de Bogotá subestación SER 1 60 MW</t>
  </si>
  <si>
    <t>Proyecto de Carga Primera Línea del Metro de Bogotá subestación SER 2 60 MW</t>
  </si>
  <si>
    <t>Proyecto de Carga Primera Línea del Metro de Bogotá subestación SER 3 60 MW</t>
  </si>
  <si>
    <t>Proyecto de generación Alma Solar 2 de 9,8 MW</t>
  </si>
  <si>
    <t>PROYECTO DE GENERACIÓN ELÉCTRICA EL JOBO_200MW</t>
  </si>
  <si>
    <t>Proyecto de Generación Eólica El Ahumado 50 MW.</t>
  </si>
  <si>
    <t>Proyecto de Generación Eólico Costa Atlántica 168 MW SE Caracolí 220 kV</t>
  </si>
  <si>
    <t>Proyecto de generación Fotovoltaica "El Jardin" de 9.9 MW</t>
  </si>
  <si>
    <t>Proyecto de generación fotovoltaica "Malambo 1" de 50 MW SE Caracolí 110 kV</t>
  </si>
  <si>
    <t>Proyecto de generación fotovoltaica Arcadia 9.9 MW</t>
  </si>
  <si>
    <t>Proyecto de generación Fotovoltaica PN1 de 9,9 MW</t>
  </si>
  <si>
    <t>Proyecto de generación Morichal.</t>
  </si>
  <si>
    <t>Proyecto de generación Parque Solar Buenavista de 80 MW</t>
  </si>
  <si>
    <t>Proyecto de generación Playitas de 19,9 MW (Etapa 1 de 9 MW)</t>
  </si>
  <si>
    <t>Proyecto de generación solar fotovoltaica Playitas de 19,9 MW (Etapa 2 de 10.9 MW)</t>
  </si>
  <si>
    <t>Proyecto de generación solar fotovoltaico 19,9 MW (Puerto Wilches, Santander)</t>
  </si>
  <si>
    <t>Proyecto de generación solar fotovotaico La Fortuna 9,9 MW.</t>
  </si>
  <si>
    <t>Proyecto Fotovoltaico El Gabán 2 120 MW.</t>
  </si>
  <si>
    <t>Proyecto Fotovoltaico La Iguana de 19,5 MW</t>
  </si>
  <si>
    <t>Proyecto Fotovoltaico Paipa I - PSR3 de 88 MW".</t>
  </si>
  <si>
    <t>Proyecto Fotovoltaico Paipa II - PSR4 de 72 MW".</t>
  </si>
  <si>
    <t>Proyecto Fotovoltaico Pi Épsilon Coyaima II</t>
  </si>
  <si>
    <t>Proyecto Fotovoltaico Pi Épsilon Coyaima IV 9.9 MW</t>
  </si>
  <si>
    <t>Proyecto Generación Apulo I 9,9 MW</t>
  </si>
  <si>
    <t>Proyecto generación solar Aguaclara de 80 MVA.</t>
  </si>
  <si>
    <t>Proyecto Generación Solar FV La Pradera 40 MW</t>
  </si>
  <si>
    <t>Proyecto Generación Solar FV Lizama 40 MW</t>
  </si>
  <si>
    <t>Proyecto Generación Solar FV San Silvestre 60 MW.</t>
  </si>
  <si>
    <t>Proyecto Hidroeléctrico Nare 19.8 MW</t>
  </si>
  <si>
    <t>Proyecto Hidroeléctrico Sirgua 10 MW.</t>
  </si>
  <si>
    <t>Proyecto Ituango Fase II de 1200 MW</t>
  </si>
  <si>
    <t>Proyecto minero Lower Mine carga de 40 MW</t>
  </si>
  <si>
    <t>Proyecto Parque Fotovoltaico SUÉ 1 9.9 MW</t>
  </si>
  <si>
    <t>Proyecto Parque Fotovoltaico Tequendama 1 19,9 MW</t>
  </si>
  <si>
    <t>PROYECTO PARQUE SOLAR BUGAMBILES DE 9,9MW</t>
  </si>
  <si>
    <t>Proyecto Parque Solar Fotovoltaico Apulo Solar II 9.9 MW</t>
  </si>
  <si>
    <t>Proyecto PCH Hidronare 14 MW</t>
  </si>
  <si>
    <t>Proyecto Pétalo del Cesar I de 9,9 MW</t>
  </si>
  <si>
    <t>Proyecto Planta de Generación Solar Barzalosa de 100 MW ( Etapa 1 de 60 MW)</t>
  </si>
  <si>
    <t>Proyecto Planta de Generación Solar Barzalosa de 100 MW ( Etapa 2 de 40 MW)</t>
  </si>
  <si>
    <t>Proyecto Planta de Generación Solar La Martina 9.9 MW</t>
  </si>
  <si>
    <t>Proyecto Planta Solar Puerto Wilches 15 MW</t>
  </si>
  <si>
    <t>Proyecto Planta Solar Sol de Santander 40 MW</t>
  </si>
  <si>
    <t>Proyecto solar Carare de 200 MW</t>
  </si>
  <si>
    <t>Proyecto solar Charcos de 99,9 MW a la S/E Guatiguará 230 kV</t>
  </si>
  <si>
    <t>Proyecto Solar Fotovoltaico Doménica - PSR 5 - 19,9 MW</t>
  </si>
  <si>
    <t>Proyecto solar fotovoltaico Juan Mina 19,9 MW</t>
  </si>
  <si>
    <t>PROYECTO SOLAR FOTOVOLTAICO MANDARINOS</t>
  </si>
  <si>
    <t>Proyecto solar fotovoltaico Pétalo de Cesar II de 19,9 MW</t>
  </si>
  <si>
    <t>Proyecto Solar Hatogrande 9.9 MW</t>
  </si>
  <si>
    <t>Proyecto Solar La Manguita 40 MW.</t>
  </si>
  <si>
    <t>Proyecto Solar Laguna 9.9 MW.</t>
  </si>
  <si>
    <t>Proyecto Solar Laureles 50MW</t>
  </si>
  <si>
    <t>Proyecto Solar Minero 9.9 MW</t>
  </si>
  <si>
    <t>Proyecto Solar Novillero 9.9 MW</t>
  </si>
  <si>
    <t>PROYECTO SOLAR ROKRA de 9.9MW.</t>
  </si>
  <si>
    <t>PS VALLE DE LOS CARRETOS</t>
  </si>
  <si>
    <t>PSF CRLI de 9,9 MW a la subestación Caracolí de 13,8 kV.</t>
  </si>
  <si>
    <t>PSF El Colibrí 19,9 MW</t>
  </si>
  <si>
    <t>PSF Prosperidad 19,5 MW.</t>
  </si>
  <si>
    <t>PV Sahagún de 400 MW</t>
  </si>
  <si>
    <t>Remisión del estudio de conexión proyecto Planta Solar Barranquita 9,9 MW</t>
  </si>
  <si>
    <t>RODAS 19.9</t>
  </si>
  <si>
    <t>San Angel</t>
  </si>
  <si>
    <t>SIKUANI</t>
  </si>
  <si>
    <t>Sol de Cimitarra 9,9 MW</t>
  </si>
  <si>
    <t>Sol de Zawady 9,9 MW</t>
  </si>
  <si>
    <t>Sol del Mar II de 9.9 MW</t>
  </si>
  <si>
    <t>Solar El Carmelo 4 19.9</t>
  </si>
  <si>
    <t>SOLAR FOTOVOLTAICO BAMBU DE 9,9</t>
  </si>
  <si>
    <t>SOLAR FOTOVOLTAICO COLIMA 9,9 MW</t>
  </si>
  <si>
    <t>SOLAR FOTOVOLTAICO CÓNDOR 9,9 MW</t>
  </si>
  <si>
    <t>Solar Paloblanco 2 - 9,9 MW</t>
  </si>
  <si>
    <t>Solar Paloblanco 3 - 9,9 MW</t>
  </si>
  <si>
    <t>Solar Sahagún de 200 MW - CELSIA</t>
  </si>
  <si>
    <t>Solar Sahagún de 200 MW - COLGEÓLICA S.A.S.</t>
  </si>
  <si>
    <t>Solar Valledupar 1</t>
  </si>
  <si>
    <t>Solar Valledupar 2</t>
  </si>
  <si>
    <t>Solar Valledupar 3</t>
  </si>
  <si>
    <t>SOLENERGY NORTE</t>
  </si>
  <si>
    <t>SUMMA IV</t>
  </si>
  <si>
    <t>Tamarino_200MW</t>
  </si>
  <si>
    <t>Taurus Solar de 22MW (19,5 MW)</t>
  </si>
  <si>
    <t>TENERIFE 9.9</t>
  </si>
  <si>
    <t>Tenjo 1</t>
  </si>
  <si>
    <t>Termocasanare 1 9,9 MW</t>
  </si>
  <si>
    <t>Termotasajero Solar Tres</t>
  </si>
  <si>
    <t>Tolú Solar 9,9 MW</t>
  </si>
  <si>
    <t>TR Solar 11</t>
  </si>
  <si>
    <t>Ubaté Solar</t>
  </si>
  <si>
    <t>ULTRACEM</t>
  </si>
  <si>
    <t>Yaguarundi Solar II 40 MW</t>
  </si>
  <si>
    <t>Zaino Solar 9,9MW</t>
  </si>
  <si>
    <t>Solar FV</t>
  </si>
  <si>
    <t>Térmica</t>
  </si>
  <si>
    <t>Hidroelectrica</t>
  </si>
  <si>
    <t>NA</t>
  </si>
  <si>
    <t>Eólica</t>
  </si>
  <si>
    <t>Biomasa y ReSIduos</t>
  </si>
  <si>
    <t>Fecha del hito</t>
  </si>
  <si>
    <t>Avance acumulado programado (curva S de referencia)</t>
  </si>
  <si>
    <t>TIPO DE CURVA PRESENTADA</t>
  </si>
  <si>
    <t>Curva S de referencia</t>
  </si>
  <si>
    <t>Curva S de seguimiento periódico</t>
  </si>
  <si>
    <t>Curva S por cumplimiento de hito</t>
  </si>
  <si>
    <t>Avance real acumulado (curva S de seguimiento)</t>
  </si>
  <si>
    <t xml:space="preserve">Resolución CREG 075 de 2021 Versión 1.2 - Presentación de Curva S
</t>
  </si>
  <si>
    <t>En el campo "Fecha del hito" escriba la fecha en la cual se espera el cumplimiento del hito al cual se hace referencia, en formato DD/MM/AA.
En la fila 21 "Hitos" seleccione el orden en el cual se espera el cumplimiento de los hitos del proyecto, haciendo uso del menú desplegable de las celdas asociadas.
En el campo "Avance programado individual del hito" escriba el porcentaje (%) correspondiente al avance programado del hito que se menciona de acuerdo con la curva de referencia.
En el campo "Avance real individual del hito" escriba el porcentaje (%) correspondiente al avance real ejecutado del proyecto.
De acuerdo con lo establecido en el artículo 29 de la Resolución CREG 075 de 2021, se verificaran los cinco (5) hitos establecidos en la tabla siguiente, por lo que no se requieren crear hitos adicionales.</t>
  </si>
  <si>
    <t>SC_1011</t>
  </si>
  <si>
    <t xml:space="preserve">SC_1680 </t>
  </si>
  <si>
    <t>Autogenerador Solar Levapan 7.7 MW</t>
  </si>
  <si>
    <t>Solar Palmira 4 Etapa 1 9.9 MW</t>
  </si>
  <si>
    <t>Solar Palmira 4 Etapa 2 9.9 MW</t>
  </si>
  <si>
    <t>CEMENTOS SAN MARCOS</t>
  </si>
  <si>
    <t>CENTRAL HIDROELÉCTRICA SAN BARTOLOMÉ</t>
  </si>
  <si>
    <t>Parque eólico Alpha de 212 MW</t>
  </si>
  <si>
    <t>Parque Solar Fotovoltaico Guayepo III de 200 MW</t>
  </si>
  <si>
    <t>R2 La Constancia Fase 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</si>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</sst>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9"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theme="3"/>
      <name val="Calibri"/>
      <family val="2"/>
      <scheme val="minor"/>
    </font>
    <font>
      <sz val="11"/>
      <color theme="1"/>
      <name val="Arial Narrow"/>
      <family val="2"/>
    </font>
    <font>
      <sz val="8"/>
      <color theme="1"/>
      <name val="Comic Sans MS"/>
      <family val="2"/>
    </font>
    <font>
      <b/>
      <sz val="8"/>
      <color theme="1"/>
      <name val="Comic Sans MS"/>
      <family val="4"/>
    </font>
    <font>
      <sz val="10"/>
      <color indexed="8"/>
      <name val="Arial"/>
      <family val="2"/>
    </font>
    <font>
      <b/>
      <sz val="8"/>
      <color theme="1"/>
      <name val="Arial"/>
      <family val="2"/>
    </font>
    <font>
      <b/>
      <sz val="11"/>
      <color rgb="FF002060"/>
      <name val="Arial Narrow"/>
      <family val="2"/>
    </font>
    <font>
      <b/>
      <sz val="20"/>
      <color rgb="FF002060"/>
      <name val="Arial Narrow"/>
      <family val="2"/>
    </font>
    <font>
      <b/>
      <sz val="8"/>
      <name val="Comic Sans MS"/>
      <family val="4"/>
    </font>
    <font>
      <sz val="11"/>
      <color rgb="FF002060"/>
      <name val="Arial Narrow"/>
      <family val="2"/>
    </font>
    <font>
      <b/>
      <sz val="10"/>
      <color rgb="FF002060"/>
      <name val="Arial Narrow"/>
      <family val="2"/>
    </font>
    <font>
      <sz val="12"/>
      <color rgb="FF002060"/>
      <name val="Arial Narrow"/>
      <family val="2"/>
    </font>
    <font>
      <sz val="12"/>
      <name val="Arial"/>
      <family val="2"/>
    </font>
    <font>
      <sz val="12"/>
      <color indexed="8"/>
      <name val="Arial"/>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lightUp">
        <fgColor theme="9" tint="0.79998168889431442"/>
        <bgColor theme="0"/>
      </patternFill>
    </fill>
    <fill>
      <patternFill patternType="solid">
        <fgColor theme="0"/>
        <bgColor theme="0"/>
      </patternFill>
    </fill>
    <fill>
      <patternFill patternType="lightUp">
        <fgColor theme="9" tint="0.39994506668294322"/>
        <bgColor theme="0"/>
      </patternFill>
    </fill>
    <fill>
      <patternFill patternType="lightUp">
        <fgColor theme="4" tint="0.39994506668294322"/>
        <bgColor theme="0"/>
      </patternFill>
    </fill>
    <fill>
      <patternFill patternType="solid">
        <fgColor theme="2" tint="-9.9978637043366805E-2"/>
        <bgColor indexed="0"/>
      </patternFill>
    </fill>
  </fills>
  <borders count="28">
    <border>
      <left/>
      <right/>
      <top/>
      <bottom/>
      <diagonal/>
    </border>
    <border>
      <left/>
      <right/>
      <top/>
      <bottom style="thick">
        <color theme="4" tint="0.499984740745262"/>
      </bottom>
      <diagonal/>
    </border>
    <border>
      <left/>
      <right/>
      <top/>
      <bottom style="medium">
        <color theme="4" tint="0.39997558519241921"/>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rgb="FF2F5496"/>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8" tint="-0.249977111117893"/>
      </top>
      <bottom style="thin">
        <color theme="8" tint="-0.249977111117893"/>
      </bottom>
      <diagonal/>
    </border>
    <border>
      <left/>
      <right style="medium">
        <color indexed="64"/>
      </right>
      <top style="thin">
        <color theme="8" tint="-0.249977111117893"/>
      </top>
      <bottom style="thin">
        <color theme="8" tint="-0.249977111117893"/>
      </bottom>
      <diagonal/>
    </border>
    <border>
      <left style="medium">
        <color indexed="64"/>
      </left>
      <right/>
      <top style="thin">
        <color theme="8" tint="-0.249977111117893"/>
      </top>
      <bottom/>
      <diagonal/>
    </border>
    <border>
      <left/>
      <right style="medium">
        <color indexed="64"/>
      </right>
      <top style="thin">
        <color theme="8" tint="-0.249977111117893"/>
      </top>
      <bottom/>
      <diagonal/>
    </border>
    <border>
      <left style="medium">
        <color indexed="64"/>
      </left>
      <right/>
      <top style="thin">
        <color rgb="FF2F5496"/>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14" fontId="4" fillId="0" borderId="0" applyFont="0" applyFill="0" applyBorder="0">
      <alignment horizontal="left" vertical="top"/>
    </xf>
    <xf numFmtId="164" fontId="4" fillId="0" borderId="0" applyFont="0" applyFill="0" applyBorder="0">
      <alignment horizontal="left" vertical="top" wrapText="1"/>
    </xf>
    <xf numFmtId="14" fontId="4" fillId="0" borderId="0" applyFont="0" applyFill="0" applyBorder="0">
      <alignment horizontal="left" vertical="center"/>
    </xf>
    <xf numFmtId="0" fontId="6" fillId="0" borderId="0"/>
    <xf numFmtId="0" fontId="8" fillId="0" borderId="0"/>
  </cellStyleXfs>
  <cellXfs count="66">
    <xf numFmtId="0" fontId="0" fillId="0" borderId="0" xfId="0"/>
    <xf numFmtId="0" fontId="9" fillId="0" borderId="0" xfId="7" applyFont="1" applyAlignment="1">
      <alignment horizontal="center" vertical="center" wrapText="1"/>
    </xf>
    <xf numFmtId="0" fontId="7" fillId="0" borderId="0" xfId="7" applyFont="1" applyAlignment="1">
      <alignment horizontal="center" vertical="center"/>
    </xf>
    <xf numFmtId="0" fontId="5" fillId="2" borderId="0" xfId="0" applyFont="1" applyFill="1"/>
    <xf numFmtId="0" fontId="10" fillId="2" borderId="5" xfId="2" applyFont="1" applyFill="1" applyBorder="1" applyAlignment="1" applyProtection="1">
      <alignment horizontal="right" vertical="center"/>
    </xf>
    <xf numFmtId="0" fontId="11" fillId="2" borderId="0" xfId="1" applyFont="1" applyFill="1" applyBorder="1" applyAlignment="1" applyProtection="1">
      <alignment horizontal="left" vertical="center" wrapText="1"/>
    </xf>
    <xf numFmtId="0" fontId="11" fillId="2" borderId="14" xfId="1" applyFont="1" applyFill="1" applyBorder="1" applyAlignment="1" applyProtection="1">
      <alignment horizontal="left" vertical="center" wrapText="1"/>
    </xf>
    <xf numFmtId="0" fontId="11" fillId="2" borderId="15" xfId="1" applyFont="1" applyFill="1" applyBorder="1" applyAlignment="1" applyProtection="1">
      <alignment horizontal="left" vertical="center" wrapText="1"/>
    </xf>
    <xf numFmtId="0" fontId="13" fillId="2" borderId="0" xfId="0" applyFont="1" applyFill="1"/>
    <xf numFmtId="0" fontId="13" fillId="2" borderId="14" xfId="0" applyFont="1" applyFill="1" applyBorder="1"/>
    <xf numFmtId="0" fontId="13" fillId="6" borderId="3" xfId="3" applyFont="1" applyFill="1" applyBorder="1" applyAlignment="1" applyProtection="1">
      <alignment vertical="top" wrapText="1"/>
    </xf>
    <xf numFmtId="0" fontId="14" fillId="2" borderId="0" xfId="1" applyFont="1" applyFill="1" applyBorder="1" applyAlignment="1" applyProtection="1">
      <alignment horizontal="left" vertical="center"/>
    </xf>
    <xf numFmtId="0" fontId="13" fillId="5" borderId="3" xfId="3" applyFont="1" applyFill="1" applyBorder="1" applyAlignment="1" applyProtection="1">
      <alignment vertical="top" wrapText="1"/>
    </xf>
    <xf numFmtId="0" fontId="10" fillId="2" borderId="0" xfId="2" applyFont="1" applyFill="1" applyBorder="1" applyAlignment="1" applyProtection="1">
      <alignment horizontal="right" vertical="center"/>
    </xf>
    <xf numFmtId="0" fontId="13" fillId="2" borderId="15" xfId="0" applyFont="1" applyFill="1" applyBorder="1"/>
    <xf numFmtId="14" fontId="13" fillId="6" borderId="6" xfId="3" applyNumberFormat="1" applyFont="1" applyFill="1" applyBorder="1" applyAlignment="1" applyProtection="1">
      <alignment horizontal="center" vertical="center" wrapText="1"/>
    </xf>
    <xf numFmtId="9" fontId="13" fillId="6" borderId="6" xfId="3" applyNumberFormat="1" applyFont="1" applyFill="1" applyBorder="1" applyAlignment="1" applyProtection="1">
      <alignment horizontal="center" vertical="center" wrapText="1"/>
    </xf>
    <xf numFmtId="9" fontId="13" fillId="5" borderId="6" xfId="3" applyNumberFormat="1" applyFont="1" applyFill="1" applyBorder="1" applyAlignment="1" applyProtection="1">
      <alignment horizontal="center" vertical="center" wrapText="1"/>
    </xf>
    <xf numFmtId="9" fontId="13" fillId="5" borderId="24" xfId="3" applyNumberFormat="1" applyFont="1" applyFill="1" applyBorder="1" applyAlignment="1" applyProtection="1">
      <alignment horizontal="center" vertical="center" wrapText="1"/>
    </xf>
    <xf numFmtId="0" fontId="10" fillId="4" borderId="22" xfId="0" applyFont="1" applyFill="1" applyBorder="1" applyAlignment="1">
      <alignment horizontal="left" vertical="center" wrapText="1"/>
    </xf>
    <xf numFmtId="0" fontId="10" fillId="2" borderId="22" xfId="2" applyFont="1" applyFill="1" applyBorder="1" applyAlignment="1" applyProtection="1">
      <alignment horizontal="left" vertical="center"/>
    </xf>
    <xf numFmtId="0" fontId="10" fillId="2" borderId="22" xfId="2" applyFont="1" applyFill="1" applyBorder="1" applyAlignment="1" applyProtection="1">
      <alignment horizontal="left" vertical="center" wrapText="1"/>
    </xf>
    <xf numFmtId="0" fontId="10" fillId="2" borderId="23" xfId="2" applyFont="1" applyFill="1" applyBorder="1" applyAlignment="1" applyProtection="1">
      <alignment horizontal="left" vertical="center" wrapText="1"/>
    </xf>
    <xf numFmtId="0" fontId="16" fillId="0" borderId="6" xfId="7" applyFont="1" applyBorder="1" applyAlignment="1">
      <alignment horizontal="center" vertical="center"/>
    </xf>
    <xf numFmtId="0" fontId="18" fillId="0" borderId="6" xfId="7" applyFont="1" applyBorder="1" applyAlignment="1">
      <alignment horizontal="left" vertical="center"/>
    </xf>
    <xf numFmtId="2" fontId="18" fillId="0" borderId="6" xfId="7" applyNumberFormat="1" applyFont="1" applyBorder="1" applyAlignment="1">
      <alignment horizontal="center" vertical="center"/>
    </xf>
    <xf numFmtId="0" fontId="18" fillId="0" borderId="6" xfId="7" applyFont="1" applyBorder="1" applyAlignment="1">
      <alignment horizontal="left" vertical="center" wrapText="1"/>
    </xf>
    <xf numFmtId="0" fontId="18" fillId="0" borderId="6" xfId="7" applyFont="1" applyBorder="1" applyAlignment="1">
      <alignment horizontal="center" vertical="center"/>
    </xf>
    <xf numFmtId="0" fontId="16" fillId="7" borderId="6" xfId="8" applyFont="1" applyFill="1" applyBorder="1" applyAlignment="1">
      <alignment horizontal="center" vertical="center" wrapText="1"/>
    </xf>
    <xf numFmtId="0" fontId="17" fillId="7" borderId="6" xfId="8" applyFont="1" applyFill="1" applyBorder="1" applyAlignment="1">
      <alignment horizontal="center" vertical="center" wrapText="1"/>
    </xf>
    <xf numFmtId="0" fontId="16" fillId="0" borderId="0" xfId="7" applyFont="1" applyAlignment="1">
      <alignment horizontal="center" vertical="center"/>
    </xf>
    <xf numFmtId="0" fontId="18" fillId="0" borderId="0" xfId="7" applyFont="1" applyAlignment="1">
      <alignment horizontal="left" vertical="center"/>
    </xf>
    <xf numFmtId="0" fontId="18" fillId="0" borderId="0" xfId="7" applyFont="1" applyAlignment="1">
      <alignment horizontal="center" vertical="center"/>
    </xf>
    <xf numFmtId="0" fontId="12" fillId="0" borderId="0" xfId="7" applyFont="1" applyAlignment="1">
      <alignment horizontal="center" vertical="center"/>
    </xf>
    <xf numFmtId="0" fontId="7" fillId="0" borderId="0" xfId="7" applyFont="1" applyAlignment="1">
      <alignment horizontal="left" vertical="center"/>
    </xf>
    <xf numFmtId="0" fontId="10" fillId="2" borderId="16"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5" fillId="4" borderId="2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0" fillId="2" borderId="9"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0" fillId="2" borderId="21" xfId="2" applyFont="1" applyFill="1" applyBorder="1" applyAlignment="1" applyProtection="1">
      <alignment horizontal="center" vertical="center"/>
    </xf>
    <xf numFmtId="9" fontId="13" fillId="3" borderId="7" xfId="3" applyNumberFormat="1" applyFont="1" applyFill="1" applyBorder="1" applyAlignment="1" applyProtection="1">
      <alignment horizontal="center" vertical="top" wrapText="1"/>
    </xf>
    <xf numFmtId="9" fontId="13" fillId="3" borderId="0" xfId="3" applyNumberFormat="1" applyFont="1" applyFill="1" applyBorder="1" applyAlignment="1" applyProtection="1">
      <alignment horizontal="center" vertical="top" wrapText="1"/>
    </xf>
    <xf numFmtId="9" fontId="13" fillId="3" borderId="15" xfId="3" applyNumberFormat="1" applyFont="1" applyFill="1" applyBorder="1" applyAlignment="1" applyProtection="1">
      <alignment horizontal="center" vertical="top" wrapText="1"/>
    </xf>
    <xf numFmtId="9" fontId="13" fillId="3" borderId="25" xfId="3" applyNumberFormat="1" applyFont="1" applyFill="1" applyBorder="1" applyAlignment="1" applyProtection="1">
      <alignment horizontal="center" vertical="top" wrapText="1"/>
    </xf>
    <xf numFmtId="9" fontId="13" fillId="3" borderId="26" xfId="3" applyNumberFormat="1" applyFont="1" applyFill="1" applyBorder="1" applyAlignment="1" applyProtection="1">
      <alignment horizontal="center" vertical="top" wrapText="1"/>
    </xf>
    <xf numFmtId="9" fontId="13" fillId="3" borderId="27" xfId="3" applyNumberFormat="1" applyFont="1" applyFill="1" applyBorder="1" applyAlignment="1" applyProtection="1">
      <alignment horizontal="center" vertical="top" wrapText="1"/>
    </xf>
    <xf numFmtId="0" fontId="11" fillId="2" borderId="11" xfId="1" applyFont="1" applyFill="1" applyBorder="1" applyAlignment="1" applyProtection="1">
      <alignment horizontal="left" vertical="center" wrapText="1"/>
    </xf>
    <xf numFmtId="0" fontId="11" fillId="2" borderId="12" xfId="1" applyFont="1" applyFill="1" applyBorder="1" applyAlignment="1" applyProtection="1">
      <alignment horizontal="left" vertical="center" wrapText="1"/>
    </xf>
    <xf numFmtId="0" fontId="11" fillId="2" borderId="13" xfId="1" applyFont="1" applyFill="1" applyBorder="1" applyAlignment="1" applyProtection="1">
      <alignment horizontal="left" vertical="center" wrapText="1"/>
    </xf>
    <xf numFmtId="0" fontId="11" fillId="2" borderId="14" xfId="1" applyFont="1" applyFill="1" applyBorder="1" applyAlignment="1" applyProtection="1">
      <alignment horizontal="left" vertical="center" wrapText="1"/>
    </xf>
    <xf numFmtId="0" fontId="11" fillId="2" borderId="0" xfId="1" applyFont="1" applyFill="1" applyBorder="1" applyAlignment="1" applyProtection="1">
      <alignment horizontal="left" vertical="center" wrapText="1"/>
    </xf>
    <xf numFmtId="0" fontId="11" fillId="2" borderId="15" xfId="1" applyFont="1" applyFill="1" applyBorder="1" applyAlignment="1" applyProtection="1">
      <alignment horizontal="left" vertical="center" wrapText="1"/>
    </xf>
    <xf numFmtId="0" fontId="13" fillId="5" borderId="4" xfId="3" applyFont="1" applyFill="1" applyBorder="1" applyAlignment="1" applyProtection="1">
      <alignment horizontal="center" vertical="center" wrapText="1"/>
    </xf>
    <xf numFmtId="0" fontId="13" fillId="5" borderId="17" xfId="3" applyFont="1" applyFill="1" applyBorder="1" applyAlignment="1" applyProtection="1">
      <alignment horizontal="center" vertical="center" wrapText="1"/>
    </xf>
    <xf numFmtId="0" fontId="10" fillId="2" borderId="17" xfId="1" applyFont="1" applyFill="1" applyBorder="1" applyAlignment="1" applyProtection="1">
      <alignment horizontal="center" vertical="center" wrapText="1"/>
    </xf>
    <xf numFmtId="0" fontId="10" fillId="6" borderId="4" xfId="3" applyFont="1" applyFill="1" applyBorder="1" applyAlignment="1" applyProtection="1">
      <alignment horizontal="center" vertical="center" wrapText="1"/>
    </xf>
    <xf numFmtId="0" fontId="10" fillId="6" borderId="17" xfId="3" applyFont="1" applyFill="1" applyBorder="1" applyAlignment="1" applyProtection="1">
      <alignment horizontal="center" vertical="center" wrapText="1"/>
    </xf>
    <xf numFmtId="0" fontId="10" fillId="2" borderId="18" xfId="2" applyFont="1" applyFill="1" applyBorder="1" applyAlignment="1" applyProtection="1">
      <alignment horizontal="left" vertical="center"/>
    </xf>
    <xf numFmtId="0" fontId="10" fillId="2" borderId="5" xfId="2" applyFont="1" applyFill="1" applyBorder="1" applyAlignment="1" applyProtection="1">
      <alignment horizontal="left" vertical="center"/>
    </xf>
    <xf numFmtId="0" fontId="10" fillId="2" borderId="14" xfId="2" applyFont="1" applyFill="1" applyBorder="1" applyAlignment="1" applyProtection="1">
      <alignment horizontal="left" vertical="center"/>
    </xf>
    <xf numFmtId="0" fontId="10" fillId="2" borderId="0" xfId="2" applyFont="1" applyFill="1" applyBorder="1" applyAlignment="1" applyProtection="1">
      <alignment horizontal="left" vertical="center"/>
    </xf>
    <xf numFmtId="0" fontId="16" fillId="0" borderId="6" xfId="7" applyNumberFormat="1" applyFont="1" applyBorder="1" applyAlignment="1">
      <alignment horizontal="center" vertical="center"/>
    </xf>
  </cellXfs>
  <cellStyles count="9">
    <cellStyle name="Fecha" xfId="4" xr:uid="{00000000-0005-0000-0000-000000000000}"/>
    <cellStyle name="Fecha de vencimiento" xfId="6" xr:uid="{00000000-0005-0000-0000-000001000000}"/>
    <cellStyle name="Normal" xfId="0" builtinId="0"/>
    <cellStyle name="Normal 2" xfId="7" xr:uid="{00000000-0005-0000-0000-000003000000}"/>
    <cellStyle name="Normal_Hoja4" xfId="8" xr:uid="{00000000-0005-0000-0000-000004000000}"/>
    <cellStyle name="Teléfono" xfId="5" xr:uid="{00000000-0005-0000-0000-000005000000}"/>
    <cellStyle name="Título" xfId="1" builtinId="15"/>
    <cellStyle name="Título 2" xfId="2" builtinId="17"/>
    <cellStyle name="Título 3" xfId="3" builtinId="18"/>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06504942593966E-2"/>
          <c:y val="4.7463774546651169E-2"/>
          <c:w val="0.87593374202565633"/>
          <c:h val="0.74802976802374299"/>
        </c:manualLayout>
      </c:layout>
      <c:scatterChart>
        <c:scatterStyle val="smoothMarker"/>
        <c:varyColors val="0"/>
        <c:ser>
          <c:idx val="0"/>
          <c:order val="0"/>
          <c:tx>
            <c:strRef>
              <c:f>'Proyecto 1'!$B$21</c:f>
              <c:strCache>
                <c:ptCount val="1"/>
                <c:pt idx="0">
                  <c:v>Avance acumulado programado (curva S de referencia)</c:v>
                </c:pt>
              </c:strCache>
            </c:strRef>
          </c:tx>
          <c:spPr>
            <a:ln w="9525" cap="rnd">
              <a:solidFill>
                <a:schemeClr val="accent1"/>
              </a:solidFill>
              <a:round/>
            </a:ln>
            <a:effectLst>
              <a:outerShdw blurRad="57150" dist="19050" dir="5400000" algn="ctr" rotWithShape="0">
                <a:srgbClr val="000000">
                  <a:alpha val="63000"/>
                </a:srgbClr>
              </a:outerShdw>
            </a:effectLst>
          </c:spPr>
          <c:marker>
            <c:symbol val="circle"/>
            <c:size val="6"/>
            <c:spPr>
              <a:solidFill>
                <a:schemeClr val="accent5">
                  <a:lumMod val="50000"/>
                </a:schemeClr>
              </a:solidFill>
              <a:ln w="9525" cap="rnd">
                <a:solidFill>
                  <a:schemeClr val="accent5">
                    <a:lumMod val="50000"/>
                  </a:schemeClr>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1'!$C$21:$H$21</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7F1A-487E-A5D2-B3BA5381E494}"/>
            </c:ext>
          </c:extLst>
        </c:ser>
        <c:ser>
          <c:idx val="1"/>
          <c:order val="1"/>
          <c:tx>
            <c:strRef>
              <c:f>'Proyecto 1'!$B$23</c:f>
              <c:strCache>
                <c:ptCount val="1"/>
                <c:pt idx="0">
                  <c:v>Avance real acumulado (curva S de seguimiento)</c:v>
                </c:pt>
              </c:strCache>
            </c:strRef>
          </c:tx>
          <c:spPr>
            <a:ln w="9525" cap="rnd">
              <a:solidFill>
                <a:schemeClr val="accent2"/>
              </a:solidFill>
              <a:round/>
            </a:ln>
            <a:effectLst>
              <a:outerShdw blurRad="57150" dist="19050" dir="5400000" algn="ctr" rotWithShape="0">
                <a:srgbClr val="000000">
                  <a:alpha val="63000"/>
                </a:srgbClr>
              </a:outerShdw>
            </a:effectLst>
          </c:spPr>
          <c:marker>
            <c:symbol val="circle"/>
            <c:size val="6"/>
            <c:spPr>
              <a:solidFill>
                <a:srgbClr val="CCCC00"/>
              </a:solidFill>
              <a:ln w="9525" cap="rnd">
                <a:solidFill>
                  <a:srgbClr val="CCCC00"/>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1'!$C$23:$H$23</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7F1A-487E-A5D2-B3BA5381E494}"/>
            </c:ext>
          </c:extLst>
        </c:ser>
        <c:dLbls>
          <c:showLegendKey val="0"/>
          <c:showVal val="0"/>
          <c:showCatName val="0"/>
          <c:showSerName val="0"/>
          <c:showPercent val="0"/>
          <c:showBubbleSize val="0"/>
        </c:dLbls>
        <c:axId val="1054373872"/>
        <c:axId val="1054373328"/>
      </c:scatterChart>
      <c:valAx>
        <c:axId val="105437387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328"/>
        <c:crosses val="autoZero"/>
        <c:crossBetween val="midCat"/>
      </c:valAx>
      <c:valAx>
        <c:axId val="1054373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8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Arial Narrow" panose="020B060602020203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130968</xdr:colOff>
      <xdr:row>17</xdr:row>
      <xdr:rowOff>23812</xdr:rowOff>
    </xdr:from>
    <xdr:to>
      <xdr:col>10</xdr:col>
      <xdr:colOff>3321845</xdr:colOff>
      <xdr:row>22</xdr:row>
      <xdr:rowOff>687917</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1079500</xdr:colOff>
      <xdr:row>0</xdr:row>
      <xdr:rowOff>137584</xdr:rowOff>
    </xdr:from>
    <xdr:to>
      <xdr:col>10</xdr:col>
      <xdr:colOff>1505819</xdr:colOff>
      <xdr:row>4</xdr:row>
      <xdr:rowOff>63500</xdr:rowOff>
    </xdr:to>
    <xdr:pic>
      <xdr:nvPicPr>
        <xdr:cNvPr id="4" name="Imagen 3">
          <a:extLst>
            <a:ext uri="{FF2B5EF4-FFF2-40B4-BE49-F238E27FC236}">
              <a16:creationId xmlns:a16="http://schemas.microsoft.com/office/drawing/2014/main" id="{C6C6B715-811B-45C0-9834-E099BA9AB75F}"/>
            </a:ext>
          </a:extLst>
        </xdr:cNvPr>
        <xdr:cNvPicPr>
          <a:picLocks noChangeAspect="1"/>
        </xdr:cNvPicPr>
      </xdr:nvPicPr>
      <xdr:blipFill>
        <a:blip xmlns:r="http://schemas.openxmlformats.org/officeDocument/2006/relationships" r:embed="rId2"/>
        <a:stretch>
          <a:fillRect/>
        </a:stretch>
      </xdr:blipFill>
      <xdr:spPr>
        <a:xfrm>
          <a:off x="11144250" y="137584"/>
          <a:ext cx="2331319" cy="878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K24"/>
  <sheetViews>
    <sheetView tabSelected="1" zoomScale="70" zoomScaleNormal="70" zoomScaleSheetLayoutView="90" zoomScalePageLayoutView="80" workbookViewId="0">
      <selection activeCell="P20" sqref="P20"/>
    </sheetView>
  </sheetViews>
  <sheetFormatPr baseColWidth="10" defaultColWidth="11.42578125" defaultRowHeight="16.5" x14ac:dyDescent="0.3"/>
  <cols>
    <col min="1" max="1" width="2.7109375" style="3" customWidth="1"/>
    <col min="2" max="2" width="20.140625" style="3" customWidth="1"/>
    <col min="3" max="8" width="29.85546875" style="3" customWidth="1"/>
    <col min="9" max="9" width="36.28515625" style="3" bestFit="1" customWidth="1"/>
    <col min="10" max="10" width="28.5703125" style="3" customWidth="1"/>
    <col min="11" max="11" width="51.5703125" style="3" customWidth="1"/>
    <col min="12" max="16384" width="11.42578125" style="3"/>
  </cols>
  <sheetData>
    <row r="1" spans="2:11" ht="28.5" customHeight="1" x14ac:dyDescent="0.3">
      <c r="B1" s="50" t="s">
        <v>575</v>
      </c>
      <c r="C1" s="51"/>
      <c r="D1" s="51"/>
      <c r="E1" s="51"/>
      <c r="F1" s="51"/>
      <c r="G1" s="51"/>
      <c r="H1" s="51"/>
      <c r="I1" s="51"/>
      <c r="J1" s="51"/>
      <c r="K1" s="52"/>
    </row>
    <row r="2" spans="2:11" ht="27" customHeight="1" x14ac:dyDescent="0.3">
      <c r="B2" s="53"/>
      <c r="C2" s="54"/>
      <c r="D2" s="54"/>
      <c r="E2" s="54"/>
      <c r="F2" s="54"/>
      <c r="G2" s="54"/>
      <c r="H2" s="54"/>
      <c r="I2" s="54"/>
      <c r="J2" s="54"/>
      <c r="K2" s="55"/>
    </row>
    <row r="3" spans="2:11" ht="9.9499999999999993" customHeight="1" x14ac:dyDescent="0.3">
      <c r="B3" s="6"/>
      <c r="C3" s="5"/>
      <c r="D3" s="5"/>
      <c r="E3" s="8"/>
      <c r="F3" s="5"/>
      <c r="G3" s="5"/>
      <c r="H3" s="5"/>
      <c r="I3" s="5"/>
      <c r="J3" s="5"/>
      <c r="K3" s="7"/>
    </row>
    <row r="4" spans="2:11" ht="9.9499999999999993" customHeight="1" x14ac:dyDescent="0.3">
      <c r="B4" s="9"/>
      <c r="C4" s="8"/>
      <c r="D4" s="8"/>
      <c r="E4" s="10"/>
      <c r="F4" s="11" t="s">
        <v>15</v>
      </c>
      <c r="G4" s="5"/>
      <c r="H4" s="5"/>
      <c r="I4" s="8"/>
      <c r="J4" s="8"/>
      <c r="K4" s="7"/>
    </row>
    <row r="5" spans="2:11" ht="9.9499999999999993" customHeight="1" x14ac:dyDescent="0.3">
      <c r="B5" s="9"/>
      <c r="C5" s="8"/>
      <c r="D5" s="8"/>
      <c r="E5" s="12"/>
      <c r="F5" s="11" t="s">
        <v>16</v>
      </c>
      <c r="G5" s="5"/>
      <c r="H5" s="5"/>
      <c r="I5" s="8"/>
      <c r="J5" s="8"/>
      <c r="K5" s="7"/>
    </row>
    <row r="6" spans="2:11" ht="9.9499999999999993" customHeight="1" x14ac:dyDescent="0.3">
      <c r="B6" s="6"/>
      <c r="C6" s="5"/>
      <c r="D6" s="5"/>
      <c r="E6" s="5"/>
      <c r="F6" s="5"/>
      <c r="G6" s="5"/>
      <c r="H6" s="5"/>
      <c r="I6" s="5"/>
      <c r="J6" s="5"/>
      <c r="K6" s="7"/>
    </row>
    <row r="7" spans="2:11" ht="24.95" customHeight="1" x14ac:dyDescent="0.3">
      <c r="B7" s="35" t="s">
        <v>4</v>
      </c>
      <c r="C7" s="36"/>
      <c r="D7" s="36"/>
      <c r="E7" s="36"/>
      <c r="F7" s="36"/>
      <c r="G7" s="36"/>
      <c r="H7" s="36"/>
      <c r="I7" s="36"/>
      <c r="J7" s="36"/>
      <c r="K7" s="58"/>
    </row>
    <row r="8" spans="2:11" ht="16.5" customHeight="1" x14ac:dyDescent="0.3">
      <c r="B8" s="61" t="s">
        <v>3</v>
      </c>
      <c r="C8" s="62"/>
      <c r="D8" s="4"/>
      <c r="E8" s="59"/>
      <c r="F8" s="59"/>
      <c r="G8" s="59"/>
      <c r="H8" s="59"/>
      <c r="I8" s="59"/>
      <c r="J8" s="59"/>
      <c r="K8" s="60"/>
    </row>
    <row r="9" spans="2:11" ht="16.5" customHeight="1" x14ac:dyDescent="0.3">
      <c r="B9" s="61" t="s">
        <v>570</v>
      </c>
      <c r="C9" s="62"/>
      <c r="D9" s="4"/>
      <c r="E9" s="59"/>
      <c r="F9" s="59"/>
      <c r="G9" s="59"/>
      <c r="H9" s="59"/>
      <c r="I9" s="59"/>
      <c r="J9" s="59"/>
      <c r="K9" s="60"/>
    </row>
    <row r="10" spans="2:11" ht="16.5" customHeight="1" x14ac:dyDescent="0.3">
      <c r="B10" s="63" t="s">
        <v>0</v>
      </c>
      <c r="C10" s="64"/>
      <c r="D10" s="13"/>
      <c r="E10" s="56" t="str">
        <f>IFERROR(INDEX(data!$A$1:$D$419, MATCH(E8, data!$A$1:$A$419, 0), 2), "Código de proyecto no encontrado")</f>
        <v>Código de proyecto no encontrado</v>
      </c>
      <c r="F10" s="56"/>
      <c r="G10" s="56"/>
      <c r="H10" s="56"/>
      <c r="I10" s="56"/>
      <c r="J10" s="56"/>
      <c r="K10" s="57"/>
    </row>
    <row r="11" spans="2:11" ht="16.5" customHeight="1" x14ac:dyDescent="0.3">
      <c r="B11" s="63" t="s">
        <v>12</v>
      </c>
      <c r="C11" s="64"/>
      <c r="D11" s="13"/>
      <c r="E11" s="56" t="str">
        <f>IFERROR(INDEX(data!$A$1:$D$419, MATCH(E8, data!$A$1:$A$419, 0), 3), "Código de proyecto no encontrado")</f>
        <v>Código de proyecto no encontrado</v>
      </c>
      <c r="F11" s="56"/>
      <c r="G11" s="56"/>
      <c r="H11" s="56"/>
      <c r="I11" s="56"/>
      <c r="J11" s="56"/>
      <c r="K11" s="57"/>
    </row>
    <row r="12" spans="2:11" ht="16.5" customHeight="1" x14ac:dyDescent="0.3">
      <c r="B12" s="63" t="s">
        <v>13</v>
      </c>
      <c r="C12" s="64"/>
      <c r="D12" s="13"/>
      <c r="E12" s="56" t="str">
        <f>IFERROR(INDEX(data!$A$1:$D$419, MATCH(E8, data!$A$1:$A$419, 0), 4), "Código de proyecto no encontrado")</f>
        <v>Código de proyecto no encontrado</v>
      </c>
      <c r="F12" s="56"/>
      <c r="G12" s="56"/>
      <c r="H12" s="56"/>
      <c r="I12" s="56"/>
      <c r="J12" s="56"/>
      <c r="K12" s="57"/>
    </row>
    <row r="13" spans="2:11" ht="9.9499999999999993" customHeight="1" x14ac:dyDescent="0.3">
      <c r="B13" s="6"/>
      <c r="C13" s="5"/>
      <c r="D13" s="5"/>
      <c r="E13" s="5"/>
      <c r="F13" s="5"/>
      <c r="G13" s="5"/>
      <c r="H13" s="5"/>
      <c r="I13" s="5"/>
      <c r="J13" s="5"/>
      <c r="K13" s="7"/>
    </row>
    <row r="14" spans="2:11" ht="9.9499999999999993" customHeight="1" x14ac:dyDescent="0.3">
      <c r="B14" s="9"/>
      <c r="C14" s="8"/>
      <c r="D14" s="8"/>
      <c r="E14" s="8"/>
      <c r="F14" s="8"/>
      <c r="G14" s="8"/>
      <c r="H14" s="8"/>
      <c r="I14" s="8"/>
      <c r="J14" s="8"/>
      <c r="K14" s="14"/>
    </row>
    <row r="15" spans="2:11" ht="9.9499999999999993" customHeight="1" x14ac:dyDescent="0.3">
      <c r="B15" s="9"/>
      <c r="C15" s="8"/>
      <c r="D15" s="8"/>
      <c r="E15" s="8"/>
      <c r="F15" s="8"/>
      <c r="G15" s="8"/>
      <c r="H15" s="8"/>
      <c r="I15" s="8"/>
      <c r="J15" s="8"/>
      <c r="K15" s="14"/>
    </row>
    <row r="16" spans="2:11" ht="24.95" customHeight="1" x14ac:dyDescent="0.3">
      <c r="B16" s="35" t="s">
        <v>5</v>
      </c>
      <c r="C16" s="36"/>
      <c r="D16" s="36"/>
      <c r="E16" s="36"/>
      <c r="F16" s="36"/>
      <c r="G16" s="36"/>
      <c r="H16" s="36"/>
      <c r="I16" s="37"/>
      <c r="J16" s="37"/>
      <c r="K16" s="38"/>
    </row>
    <row r="17" spans="2:11" ht="106.5" customHeight="1" x14ac:dyDescent="0.3">
      <c r="B17" s="39" t="s">
        <v>576</v>
      </c>
      <c r="C17" s="40"/>
      <c r="D17" s="40"/>
      <c r="E17" s="40"/>
      <c r="F17" s="40"/>
      <c r="G17" s="40"/>
      <c r="H17" s="40"/>
      <c r="I17" s="41" t="s">
        <v>18</v>
      </c>
      <c r="J17" s="42"/>
      <c r="K17" s="43"/>
    </row>
    <row r="18" spans="2:11" ht="63" customHeight="1" x14ac:dyDescent="0.3">
      <c r="B18" s="19" t="s">
        <v>568</v>
      </c>
      <c r="C18" s="15"/>
      <c r="D18" s="15"/>
      <c r="E18" s="15"/>
      <c r="F18" s="15"/>
      <c r="G18" s="15"/>
      <c r="H18" s="15"/>
      <c r="I18" s="44"/>
      <c r="J18" s="45"/>
      <c r="K18" s="46"/>
    </row>
    <row r="19" spans="2:11" ht="85.5" customHeight="1" x14ac:dyDescent="0.3">
      <c r="B19" s="20" t="s">
        <v>25</v>
      </c>
      <c r="C19" s="15"/>
      <c r="D19" s="15"/>
      <c r="E19" s="15"/>
      <c r="F19" s="15"/>
      <c r="G19" s="15"/>
      <c r="H19" s="15"/>
      <c r="I19" s="44"/>
      <c r="J19" s="45"/>
      <c r="K19" s="46"/>
    </row>
    <row r="20" spans="2:11" ht="57" customHeight="1" x14ac:dyDescent="0.3">
      <c r="B20" s="21" t="s">
        <v>26</v>
      </c>
      <c r="C20" s="16">
        <v>0</v>
      </c>
      <c r="D20" s="16">
        <v>0</v>
      </c>
      <c r="E20" s="16">
        <v>0</v>
      </c>
      <c r="F20" s="16">
        <v>0</v>
      </c>
      <c r="G20" s="16">
        <v>0</v>
      </c>
      <c r="H20" s="16">
        <v>0</v>
      </c>
      <c r="I20" s="44"/>
      <c r="J20" s="45"/>
      <c r="K20" s="46"/>
    </row>
    <row r="21" spans="2:11" ht="57" customHeight="1" x14ac:dyDescent="0.3">
      <c r="B21" s="21" t="s">
        <v>569</v>
      </c>
      <c r="C21" s="17">
        <f>C20</f>
        <v>0</v>
      </c>
      <c r="D21" s="17">
        <f>C20+D20</f>
        <v>0</v>
      </c>
      <c r="E21" s="17">
        <f>C20+D20+E20</f>
        <v>0</v>
      </c>
      <c r="F21" s="17">
        <f>C20+D20+E20+F20</f>
        <v>0</v>
      </c>
      <c r="G21" s="17">
        <f>C20+D20+E20+F20+G20</f>
        <v>0</v>
      </c>
      <c r="H21" s="17">
        <f>C20+D20+E20+F20+G20+H20</f>
        <v>0</v>
      </c>
      <c r="I21" s="44"/>
      <c r="J21" s="45"/>
      <c r="K21" s="46"/>
    </row>
    <row r="22" spans="2:11" ht="57" customHeight="1" x14ac:dyDescent="0.3">
      <c r="B22" s="21" t="s">
        <v>27</v>
      </c>
      <c r="C22" s="16">
        <v>0</v>
      </c>
      <c r="D22" s="16">
        <v>0</v>
      </c>
      <c r="E22" s="16">
        <v>0</v>
      </c>
      <c r="F22" s="16">
        <v>0</v>
      </c>
      <c r="G22" s="16">
        <v>0</v>
      </c>
      <c r="H22" s="16">
        <v>0</v>
      </c>
      <c r="I22" s="44"/>
      <c r="J22" s="45"/>
      <c r="K22" s="46"/>
    </row>
    <row r="23" spans="2:11" ht="57" customHeight="1" thickBot="1" x14ac:dyDescent="0.35">
      <c r="B23" s="22" t="s">
        <v>574</v>
      </c>
      <c r="C23" s="18">
        <f>C22</f>
        <v>0</v>
      </c>
      <c r="D23" s="18">
        <f>C22+D22</f>
        <v>0</v>
      </c>
      <c r="E23" s="18">
        <f>C22+D22+E22</f>
        <v>0</v>
      </c>
      <c r="F23" s="18">
        <f>C22+D22+E22+F22</f>
        <v>0</v>
      </c>
      <c r="G23" s="18">
        <f>C22+D22+E22+F22+G22</f>
        <v>0</v>
      </c>
      <c r="H23" s="18">
        <f>C22+D22+E22+F22+G22+H22</f>
        <v>0</v>
      </c>
      <c r="I23" s="47"/>
      <c r="J23" s="48"/>
      <c r="K23" s="49"/>
    </row>
    <row r="24" spans="2:11" ht="9.9499999999999993" customHeight="1" x14ac:dyDescent="0.3"/>
  </sheetData>
  <sheetProtection algorithmName="SHA-512" hashValue="b8vo0C9qEPqwgP6TX9OlC4FUv9jNez+/gBSxjlMsraTwb+Rf+keJVlNOuzWNiimeS6s33KgvUXpQuS2r2iO81w==" saltValue="XaS3NfwHyVii5uKURiq7xw==" spinCount="100000" sheet="1" objects="1" scenarios="1"/>
  <protectedRanges>
    <protectedRange sqref="C19:H19" name="Rango3"/>
    <protectedRange sqref="E8:E9" name="Rango1"/>
    <protectedRange sqref="C22:H22 C20:H20 C18:H18" name="Rango2"/>
  </protectedRanges>
  <mergeCells count="16">
    <mergeCell ref="B16:K16"/>
    <mergeCell ref="B17:H17"/>
    <mergeCell ref="I17:K17"/>
    <mergeCell ref="I18:K23"/>
    <mergeCell ref="B1:K2"/>
    <mergeCell ref="E11:K11"/>
    <mergeCell ref="E12:K12"/>
    <mergeCell ref="B7:K7"/>
    <mergeCell ref="E8:K8"/>
    <mergeCell ref="E10:K10"/>
    <mergeCell ref="B9:C9"/>
    <mergeCell ref="E9:K9"/>
    <mergeCell ref="B8:C8"/>
    <mergeCell ref="B10:C10"/>
    <mergeCell ref="B11:C11"/>
    <mergeCell ref="B12:C12"/>
  </mergeCells>
  <dataValidations xWindow="94" yWindow="552" count="11">
    <dataValidation allowBlank="1" showInputMessage="1" showErrorMessage="1" prompt="El título de esta hoja de cálculo se encuentra en esta celda. Escriba la dirección y el nombre de la empresa en las celdas inferiores." sqref="B1:D1" xr:uid="{00000000-0002-0000-0000-000001000000}"/>
    <dataValidation allowBlank="1" showInputMessage="1" showErrorMessage="1" prompt="Escriba el nombre del cliente en la celda inferior." sqref="I17" xr:uid="{00000000-0002-0000-0000-000002000000}"/>
    <dataValidation type="date" allowBlank="1" showInputMessage="1" showErrorMessage="1" errorTitle="Formato de fecha incorrecto" error="La fecha debe ingresarse en el formato DD/MM/AA." sqref="C18:H18" xr:uid="{00000000-0002-0000-0000-00000A000000}">
      <formula1>43101</formula1>
      <formula2>73050</formula2>
    </dataValidation>
    <dataValidation type="decimal" allowBlank="1" showInputMessage="1" showErrorMessage="1" error="El porcentaje debe estar entre 0% y 100%." sqref="C20:H20 C23:H23" xr:uid="{00000000-0002-0000-0000-00000B000000}">
      <formula1>0</formula1>
      <formula2>1</formula2>
    </dataValidation>
    <dataValidation allowBlank="1" showInputMessage="1" showErrorMessage="1" prompt="Diligencie el avance programado individual de cada hito de acuerdo con el porcentaje que contribuye a la curva S de referencia._x000a_Ejemplo:_x000a_hito 1: 10%, hito 2: 15%: hito 3: 15%, hito 4: 10%: hito 5: 50%." sqref="B20" xr:uid="{00000000-0002-0000-0000-00000C000000}"/>
    <dataValidation allowBlank="1" showInputMessage="1" showErrorMessage="1" prompt="Diligencie el avance actual individual de cada hito, el cual no puede ser mayor a los valores de la fila 35 &quot;Avance programado individual del hito&quot; de cada hito respectivo._x000a_Ejemplo:_x000a_hito 1: 10%, hito 2: 10%: hito 3: 0%, hito 4: 0%: hito 5: 0%." sqref="B22" xr:uid="{00000000-0002-0000-0000-00000D000000}"/>
    <dataValidation allowBlank="1" showInputMessage="1" showErrorMessage="1" prompt="Ingrese el número de caso del proyecto asignado a través del sistema SUU." sqref="B8:C9" xr:uid="{00000000-0002-0000-0000-00000E000000}"/>
    <dataValidation type="decimal" operator="lessThanOrEqual" allowBlank="1" showInputMessage="1" showErrorMessage="1" error="El procentaje debe ser menos al valor del hito de la fila 22" sqref="C22:H22" xr:uid="{00000000-0002-0000-0000-000012000000}">
      <formula1>C20</formula1>
    </dataValidation>
    <dataValidation allowBlank="1" showInputMessage="1" showErrorMessage="1" prompt="Ajustar las fechas de los hitos de acuerdo con la curva S de referencia presentada." sqref="B18" xr:uid="{00000000-0002-0000-0000-000013000000}"/>
    <dataValidation allowBlank="1" showInputMessage="1" showErrorMessage="1" prompt="Los hitos se pueden modificar de acuerdo con las necesidades particulares de cada proyecto." sqref="B19" xr:uid="{00000000-0002-0000-0000-000014000000}"/>
    <dataValidation type="decimal" allowBlank="1" showInputMessage="1" showErrorMessage="1" sqref="C21:H21" xr:uid="{DBD6894A-CD9D-48A5-9C20-A9A7BE7F6C12}">
      <formula1>0</formula1>
      <formula2>1</formula2>
    </dataValidation>
  </dataValidations>
  <pageMargins left="0.7" right="0.7" top="0.75" bottom="0.75" header="0.3" footer="0.3"/>
  <pageSetup scale="35" orientation="portrait" r:id="rId1"/>
  <drawing r:id="rId2"/>
  <extLst>
    <ext xmlns:x14="http://schemas.microsoft.com/office/spreadsheetml/2009/9/main" uri="{CCE6A557-97BC-4b89-ADB6-D9C93CAAB3DF}">
      <x14:dataValidations xmlns:xm="http://schemas.microsoft.com/office/excel/2006/main" xWindow="94" yWindow="552" count="3">
        <x14:dataValidation type="list" allowBlank="1" showDropDown="1" showInputMessage="1" showErrorMessage="1" error="Verifique el código de proyecto indicado en la comunicación UPME" prompt="Ingrese el código del proyecto indicado en la comunicación UPME" xr:uid="{00000000-0002-0000-0000-000015000000}">
          <x14:formula1>
            <xm:f>data!$A$2:$A$392</xm:f>
          </x14:formula1>
          <xm:sqref>E8:K8</xm:sqref>
        </x14:dataValidation>
        <x14:dataValidation type="list" allowBlank="1" showInputMessage="1" showErrorMessage="1" error="Ingrese un hito de la lista desplegable" xr:uid="{00000000-0002-0000-0000-000019000000}">
          <x14:formula1>
            <xm:f>'Listas desplegables'!$E$2:$E$7</xm:f>
          </x14:formula1>
          <xm:sqref>C19:H19</xm:sqref>
        </x14:dataValidation>
        <x14:dataValidation type="list" allowBlank="1" showInputMessage="1" showErrorMessage="1" error="Verifique el código de proyecto indicado en la comunicación UPME" prompt="Seleccione el tipo de curva S a presentar" xr:uid="{D08CA6DA-94F2-48D7-A50E-62BD4BE92134}">
          <x14:formula1>
            <xm:f>'Listas desplegables'!$T$2:$T$4</xm:f>
          </x14:formula1>
          <xm:sqref>E9:K9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597"/>
  <sheetViews>
    <sheetView zoomScale="87" zoomScaleNormal="87" workbookViewId="0">
      <selection activeCell="B17" sqref="B17"/>
    </sheetView>
  </sheetViews>
  <sheetFormatPr baseColWidth="10" defaultColWidth="18.7109375" defaultRowHeight="14.25" x14ac:dyDescent="0.25"/>
  <cols>
    <col min="1" max="1" width="12.85546875" style="33" bestFit="1" customWidth="1"/>
    <col min="2" max="2" width="143.140625" style="34" bestFit="1" customWidth="1"/>
    <col min="3" max="3" width="21.7109375" style="34" bestFit="1" customWidth="1"/>
    <col min="4" max="4" width="16.28515625" style="2" bestFit="1" customWidth="1"/>
    <col min="5" max="16384" width="18.7109375" style="2"/>
  </cols>
  <sheetData>
    <row r="1" spans="1:4" s="1" customFormat="1" ht="30" x14ac:dyDescent="0.25">
      <c r="A1" s="28" t="s">
        <v>14</v>
      </c>
      <c r="B1" s="29" t="s">
        <v>6</v>
      </c>
      <c r="C1" s="29" t="s">
        <v>8</v>
      </c>
      <c r="D1" s="29" t="s">
        <v>7</v>
      </c>
    </row>
    <row r="2" spans="1:4" ht="15" x14ac:dyDescent="0.25">
      <c r="A2" s="23" t="s">
        <v>28</v>
      </c>
      <c r="B2" s="24" t="s">
        <v>183</v>
      </c>
      <c r="C2" s="24" t="s">
        <v>562</v>
      </c>
      <c r="D2" s="25">
        <v>100</v>
      </c>
    </row>
    <row r="3" spans="1:4" ht="15" x14ac:dyDescent="0.25">
      <c r="A3" s="65">
        <v>917</v>
      </c>
      <c r="B3" s="24" t="s">
        <v>184</v>
      </c>
      <c r="C3" s="24" t="s">
        <v>563</v>
      </c>
      <c r="D3" s="25">
        <v>0</v>
      </c>
    </row>
    <row r="4" spans="1:4" ht="15" x14ac:dyDescent="0.25">
      <c r="A4" s="65">
        <v>411</v>
      </c>
      <c r="B4" s="24" t="s">
        <v>185</v>
      </c>
      <c r="C4" s="24" t="s">
        <v>564</v>
      </c>
      <c r="D4" s="25">
        <v>115</v>
      </c>
    </row>
    <row r="5" spans="1:4" ht="15" x14ac:dyDescent="0.25">
      <c r="A5" s="65">
        <v>274</v>
      </c>
      <c r="B5" s="24" t="s">
        <v>186</v>
      </c>
      <c r="C5" s="24" t="s">
        <v>564</v>
      </c>
      <c r="D5" s="25">
        <v>59</v>
      </c>
    </row>
    <row r="6" spans="1:4" ht="15" x14ac:dyDescent="0.25">
      <c r="A6" s="23" t="s">
        <v>29</v>
      </c>
      <c r="B6" s="24" t="s">
        <v>187</v>
      </c>
      <c r="C6" s="24" t="s">
        <v>565</v>
      </c>
      <c r="D6" s="25">
        <v>29</v>
      </c>
    </row>
    <row r="7" spans="1:4" ht="15" x14ac:dyDescent="0.25">
      <c r="A7" s="23" t="s">
        <v>30</v>
      </c>
      <c r="B7" s="24" t="s">
        <v>188</v>
      </c>
      <c r="C7" s="24" t="s">
        <v>562</v>
      </c>
      <c r="D7" s="25">
        <v>42</v>
      </c>
    </row>
    <row r="8" spans="1:4" ht="15" x14ac:dyDescent="0.25">
      <c r="A8" s="23" t="s">
        <v>31</v>
      </c>
      <c r="B8" s="24" t="s">
        <v>189</v>
      </c>
      <c r="C8" s="24" t="s">
        <v>562</v>
      </c>
      <c r="D8" s="25">
        <v>200</v>
      </c>
    </row>
    <row r="9" spans="1:4" ht="15" x14ac:dyDescent="0.25">
      <c r="A9" s="23" t="s">
        <v>32</v>
      </c>
      <c r="B9" s="24" t="s">
        <v>190</v>
      </c>
      <c r="C9" s="24" t="s">
        <v>562</v>
      </c>
      <c r="D9" s="25">
        <v>199</v>
      </c>
    </row>
    <row r="10" spans="1:4" ht="15" x14ac:dyDescent="0.25">
      <c r="A10" s="65">
        <v>229</v>
      </c>
      <c r="B10" s="24" t="s">
        <v>191</v>
      </c>
      <c r="C10" s="24" t="s">
        <v>562</v>
      </c>
      <c r="D10" s="25">
        <v>1995</v>
      </c>
    </row>
    <row r="11" spans="1:4" ht="15" x14ac:dyDescent="0.25">
      <c r="A11" s="65">
        <v>236</v>
      </c>
      <c r="B11" s="24" t="s">
        <v>192</v>
      </c>
      <c r="C11" s="24" t="s">
        <v>562</v>
      </c>
      <c r="D11" s="25">
        <v>193</v>
      </c>
    </row>
    <row r="12" spans="1:4" ht="15" x14ac:dyDescent="0.25">
      <c r="A12" s="65">
        <v>235</v>
      </c>
      <c r="B12" s="24" t="s">
        <v>193</v>
      </c>
      <c r="C12" s="24" t="s">
        <v>562</v>
      </c>
      <c r="D12" s="25">
        <v>99</v>
      </c>
    </row>
    <row r="13" spans="1:4" ht="15" x14ac:dyDescent="0.25">
      <c r="A13" s="23" t="s">
        <v>33</v>
      </c>
      <c r="B13" s="24" t="s">
        <v>194</v>
      </c>
      <c r="C13" s="24" t="s">
        <v>563</v>
      </c>
      <c r="D13" s="25">
        <v>15</v>
      </c>
    </row>
    <row r="14" spans="1:4" ht="15" x14ac:dyDescent="0.25">
      <c r="A14" s="23" t="s">
        <v>34</v>
      </c>
      <c r="B14" s="24" t="s">
        <v>195</v>
      </c>
      <c r="C14" s="24" t="s">
        <v>565</v>
      </c>
      <c r="D14" s="25">
        <v>20</v>
      </c>
    </row>
    <row r="15" spans="1:4" ht="15" x14ac:dyDescent="0.25">
      <c r="A15" s="23" t="s">
        <v>35</v>
      </c>
      <c r="B15" s="24" t="s">
        <v>196</v>
      </c>
      <c r="C15" s="24" t="s">
        <v>562</v>
      </c>
      <c r="D15" s="25">
        <v>50</v>
      </c>
    </row>
    <row r="16" spans="1:4" ht="15" x14ac:dyDescent="0.25">
      <c r="A16" s="23" t="s">
        <v>36</v>
      </c>
      <c r="B16" s="24" t="s">
        <v>197</v>
      </c>
      <c r="C16" s="24" t="s">
        <v>562</v>
      </c>
      <c r="D16" s="25">
        <v>0</v>
      </c>
    </row>
    <row r="17" spans="1:4" ht="15" x14ac:dyDescent="0.25">
      <c r="A17" s="65">
        <v>460</v>
      </c>
      <c r="B17" s="24" t="s">
        <v>198</v>
      </c>
      <c r="C17" s="24" t="s">
        <v>562</v>
      </c>
      <c r="D17" s="25">
        <v>99</v>
      </c>
    </row>
    <row r="18" spans="1:4" ht="15" x14ac:dyDescent="0.25">
      <c r="A18" s="23" t="s">
        <v>37</v>
      </c>
      <c r="B18" s="24" t="s">
        <v>199</v>
      </c>
      <c r="C18" s="24" t="s">
        <v>562</v>
      </c>
      <c r="D18" s="25">
        <v>0</v>
      </c>
    </row>
    <row r="19" spans="1:4" ht="15" x14ac:dyDescent="0.25">
      <c r="A19" s="65">
        <v>968</v>
      </c>
      <c r="B19" s="24" t="s">
        <v>200</v>
      </c>
      <c r="C19" s="24" t="s">
        <v>562</v>
      </c>
      <c r="D19" s="25">
        <v>6</v>
      </c>
    </row>
    <row r="20" spans="1:4" ht="15" x14ac:dyDescent="0.25">
      <c r="A20" s="23" t="s">
        <v>38</v>
      </c>
      <c r="B20" s="24" t="s">
        <v>201</v>
      </c>
      <c r="C20" s="24" t="s">
        <v>562</v>
      </c>
      <c r="D20" s="25">
        <v>0</v>
      </c>
    </row>
    <row r="21" spans="1:4" ht="15" x14ac:dyDescent="0.25">
      <c r="A21" s="23" t="s">
        <v>39</v>
      </c>
      <c r="B21" s="24" t="s">
        <v>202</v>
      </c>
      <c r="C21" s="24" t="s">
        <v>562</v>
      </c>
      <c r="D21" s="25">
        <v>0</v>
      </c>
    </row>
    <row r="22" spans="1:4" ht="15" x14ac:dyDescent="0.25">
      <c r="A22" s="65">
        <v>488</v>
      </c>
      <c r="B22" s="24" t="s">
        <v>203</v>
      </c>
      <c r="C22" s="24" t="s">
        <v>562</v>
      </c>
      <c r="D22" s="25">
        <v>99</v>
      </c>
    </row>
    <row r="23" spans="1:4" ht="15" x14ac:dyDescent="0.25">
      <c r="A23" s="23" t="s">
        <v>40</v>
      </c>
      <c r="B23" s="24" t="s">
        <v>204</v>
      </c>
      <c r="C23" s="24" t="s">
        <v>562</v>
      </c>
      <c r="D23" s="25">
        <v>0</v>
      </c>
    </row>
    <row r="24" spans="1:4" ht="15" x14ac:dyDescent="0.25">
      <c r="A24" s="23" t="s">
        <v>41</v>
      </c>
      <c r="B24" s="24" t="s">
        <v>205</v>
      </c>
      <c r="C24" s="24" t="s">
        <v>562</v>
      </c>
      <c r="D24" s="25">
        <v>199</v>
      </c>
    </row>
    <row r="25" spans="1:4" ht="15" x14ac:dyDescent="0.25">
      <c r="A25" s="65">
        <v>487</v>
      </c>
      <c r="B25" s="24" t="s">
        <v>206</v>
      </c>
      <c r="C25" s="24" t="s">
        <v>562</v>
      </c>
      <c r="D25" s="25">
        <v>199</v>
      </c>
    </row>
    <row r="26" spans="1:4" ht="15" x14ac:dyDescent="0.25">
      <c r="A26" s="23" t="s">
        <v>42</v>
      </c>
      <c r="B26" s="24" t="s">
        <v>207</v>
      </c>
      <c r="C26" s="24" t="s">
        <v>562</v>
      </c>
      <c r="D26" s="25">
        <v>67</v>
      </c>
    </row>
    <row r="27" spans="1:4" ht="15" x14ac:dyDescent="0.25">
      <c r="A27" s="65">
        <v>1160</v>
      </c>
      <c r="B27" s="24" t="s">
        <v>579</v>
      </c>
      <c r="C27" s="24" t="s">
        <v>562</v>
      </c>
      <c r="D27" s="25">
        <v>77</v>
      </c>
    </row>
    <row r="28" spans="1:4" ht="15" x14ac:dyDescent="0.25">
      <c r="A28" s="23" t="s">
        <v>43</v>
      </c>
      <c r="B28" s="24" t="s">
        <v>208</v>
      </c>
      <c r="C28" s="24" t="s">
        <v>562</v>
      </c>
      <c r="D28" s="25">
        <v>51</v>
      </c>
    </row>
    <row r="29" spans="1:4" ht="15" x14ac:dyDescent="0.25">
      <c r="A29" s="23" t="s">
        <v>44</v>
      </c>
      <c r="B29" s="24" t="s">
        <v>209</v>
      </c>
      <c r="C29" s="24" t="s">
        <v>562</v>
      </c>
      <c r="D29" s="25">
        <v>0</v>
      </c>
    </row>
    <row r="30" spans="1:4" ht="15" x14ac:dyDescent="0.25">
      <c r="A30" s="23" t="s">
        <v>45</v>
      </c>
      <c r="B30" s="24" t="s">
        <v>210</v>
      </c>
      <c r="C30" s="24" t="s">
        <v>562</v>
      </c>
      <c r="D30" s="25">
        <v>15</v>
      </c>
    </row>
    <row r="31" spans="1:4" ht="15" x14ac:dyDescent="0.25">
      <c r="A31" s="65">
        <v>252</v>
      </c>
      <c r="B31" s="24" t="s">
        <v>211</v>
      </c>
      <c r="C31" s="24" t="s">
        <v>562</v>
      </c>
      <c r="D31" s="25">
        <v>199</v>
      </c>
    </row>
    <row r="32" spans="1:4" ht="15" x14ac:dyDescent="0.25">
      <c r="A32" s="65">
        <v>1150</v>
      </c>
      <c r="B32" s="24" t="s">
        <v>212</v>
      </c>
      <c r="C32" s="24" t="s">
        <v>562</v>
      </c>
      <c r="D32" s="25">
        <v>199</v>
      </c>
    </row>
    <row r="33" spans="1:4" ht="15" x14ac:dyDescent="0.25">
      <c r="A33" s="65">
        <v>1151</v>
      </c>
      <c r="B33" s="24" t="s">
        <v>213</v>
      </c>
      <c r="C33" s="24" t="s">
        <v>562</v>
      </c>
      <c r="D33" s="25">
        <v>199</v>
      </c>
    </row>
    <row r="34" spans="1:4" ht="15" x14ac:dyDescent="0.25">
      <c r="A34" s="65">
        <v>406</v>
      </c>
      <c r="B34" s="24" t="s">
        <v>214</v>
      </c>
      <c r="C34" s="24" t="s">
        <v>562</v>
      </c>
      <c r="D34" s="25">
        <v>796</v>
      </c>
    </row>
    <row r="35" spans="1:4" ht="15" x14ac:dyDescent="0.25">
      <c r="A35" s="65">
        <v>497</v>
      </c>
      <c r="B35" s="24" t="s">
        <v>215</v>
      </c>
      <c r="C35" s="24" t="s">
        <v>562</v>
      </c>
      <c r="D35" s="25">
        <v>999</v>
      </c>
    </row>
    <row r="36" spans="1:4" ht="15" x14ac:dyDescent="0.25">
      <c r="A36" s="23" t="s">
        <v>46</v>
      </c>
      <c r="B36" s="24" t="s">
        <v>216</v>
      </c>
      <c r="C36" s="24" t="s">
        <v>562</v>
      </c>
      <c r="D36" s="25">
        <v>170</v>
      </c>
    </row>
    <row r="37" spans="1:4" ht="15" x14ac:dyDescent="0.25">
      <c r="A37" s="65">
        <v>799</v>
      </c>
      <c r="B37" s="24" t="s">
        <v>217</v>
      </c>
      <c r="C37" s="24" t="s">
        <v>562</v>
      </c>
      <c r="D37" s="25">
        <v>99</v>
      </c>
    </row>
    <row r="38" spans="1:4" ht="15" x14ac:dyDescent="0.25">
      <c r="A38" s="65">
        <v>890</v>
      </c>
      <c r="B38" s="24" t="s">
        <v>218</v>
      </c>
      <c r="C38" s="24" t="s">
        <v>562</v>
      </c>
      <c r="D38" s="25">
        <v>99</v>
      </c>
    </row>
    <row r="39" spans="1:4" ht="15" x14ac:dyDescent="0.25">
      <c r="A39" s="23" t="s">
        <v>47</v>
      </c>
      <c r="B39" s="24" t="s">
        <v>219</v>
      </c>
      <c r="C39" s="24" t="s">
        <v>562</v>
      </c>
      <c r="D39" s="25">
        <v>199</v>
      </c>
    </row>
    <row r="40" spans="1:4" ht="15" x14ac:dyDescent="0.25">
      <c r="A40" s="23" t="s">
        <v>48</v>
      </c>
      <c r="B40" s="24" t="s">
        <v>220</v>
      </c>
      <c r="C40" s="24" t="s">
        <v>562</v>
      </c>
      <c r="D40" s="25">
        <v>99</v>
      </c>
    </row>
    <row r="41" spans="1:4" ht="15" x14ac:dyDescent="0.25">
      <c r="A41" s="23" t="s">
        <v>49</v>
      </c>
      <c r="B41" s="24" t="s">
        <v>221</v>
      </c>
      <c r="C41" s="24" t="s">
        <v>565</v>
      </c>
      <c r="D41" s="25">
        <v>25</v>
      </c>
    </row>
    <row r="42" spans="1:4" ht="15" x14ac:dyDescent="0.25">
      <c r="A42" s="65">
        <v>1002</v>
      </c>
      <c r="B42" s="24" t="s">
        <v>222</v>
      </c>
      <c r="C42" s="24" t="s">
        <v>565</v>
      </c>
      <c r="D42" s="25">
        <v>30</v>
      </c>
    </row>
    <row r="43" spans="1:4" ht="15" x14ac:dyDescent="0.25">
      <c r="A43" s="23" t="s">
        <v>50</v>
      </c>
      <c r="B43" s="24" t="s">
        <v>223</v>
      </c>
      <c r="C43" s="24" t="s">
        <v>562</v>
      </c>
      <c r="D43" s="25">
        <v>55</v>
      </c>
    </row>
    <row r="44" spans="1:4" ht="15" x14ac:dyDescent="0.25">
      <c r="A44" s="23" t="s">
        <v>51</v>
      </c>
      <c r="B44" s="24" t="s">
        <v>224</v>
      </c>
      <c r="C44" s="24" t="s">
        <v>562</v>
      </c>
      <c r="D44" s="25">
        <v>40</v>
      </c>
    </row>
    <row r="45" spans="1:4" ht="15" x14ac:dyDescent="0.25">
      <c r="A45" s="65">
        <v>1033</v>
      </c>
      <c r="B45" s="24" t="s">
        <v>580</v>
      </c>
      <c r="C45" s="24" t="s">
        <v>562</v>
      </c>
      <c r="D45" s="25">
        <v>99</v>
      </c>
    </row>
    <row r="46" spans="1:4" ht="15" x14ac:dyDescent="0.25">
      <c r="A46" s="65">
        <v>1034</v>
      </c>
      <c r="B46" s="24" t="s">
        <v>581</v>
      </c>
      <c r="C46" s="24" t="s">
        <v>562</v>
      </c>
      <c r="D46" s="25">
        <v>99</v>
      </c>
    </row>
    <row r="47" spans="1:4" ht="15" x14ac:dyDescent="0.25">
      <c r="A47" s="23" t="s">
        <v>52</v>
      </c>
      <c r="B47" s="24" t="s">
        <v>582</v>
      </c>
      <c r="C47" s="24" t="s">
        <v>565</v>
      </c>
      <c r="D47" s="25">
        <v>8</v>
      </c>
    </row>
    <row r="48" spans="1:4" ht="15" x14ac:dyDescent="0.25">
      <c r="A48" s="23" t="s">
        <v>53</v>
      </c>
      <c r="B48" s="24" t="s">
        <v>225</v>
      </c>
      <c r="C48" s="24" t="s">
        <v>565</v>
      </c>
      <c r="D48" s="25">
        <v>23</v>
      </c>
    </row>
    <row r="49" spans="1:4" ht="15" x14ac:dyDescent="0.25">
      <c r="A49" s="65">
        <v>850</v>
      </c>
      <c r="B49" s="24" t="s">
        <v>226</v>
      </c>
      <c r="C49" s="24" t="s">
        <v>564</v>
      </c>
      <c r="D49" s="25">
        <v>14</v>
      </c>
    </row>
    <row r="50" spans="1:4" ht="15" x14ac:dyDescent="0.25">
      <c r="A50" s="65">
        <v>782</v>
      </c>
      <c r="B50" s="24" t="s">
        <v>227</v>
      </c>
      <c r="C50" s="24" t="s">
        <v>564</v>
      </c>
      <c r="D50" s="25">
        <v>17</v>
      </c>
    </row>
    <row r="51" spans="1:4" ht="15" x14ac:dyDescent="0.25">
      <c r="A51" s="65">
        <v>786</v>
      </c>
      <c r="B51" s="24" t="s">
        <v>228</v>
      </c>
      <c r="C51" s="24" t="s">
        <v>564</v>
      </c>
      <c r="D51" s="25">
        <v>99</v>
      </c>
    </row>
    <row r="52" spans="1:4" ht="15" x14ac:dyDescent="0.25">
      <c r="A52" s="65">
        <v>791</v>
      </c>
      <c r="B52" s="24" t="s">
        <v>229</v>
      </c>
      <c r="C52" s="24" t="s">
        <v>564</v>
      </c>
      <c r="D52" s="25">
        <v>165</v>
      </c>
    </row>
    <row r="53" spans="1:4" ht="15" x14ac:dyDescent="0.25">
      <c r="A53" s="65">
        <v>308</v>
      </c>
      <c r="B53" s="24" t="s">
        <v>230</v>
      </c>
      <c r="C53" s="24" t="s">
        <v>564</v>
      </c>
      <c r="D53" s="25">
        <v>20</v>
      </c>
    </row>
    <row r="54" spans="1:4" ht="15" x14ac:dyDescent="0.25">
      <c r="A54" s="23" t="s">
        <v>577</v>
      </c>
      <c r="B54" s="24" t="s">
        <v>583</v>
      </c>
      <c r="C54" s="24" t="s">
        <v>564</v>
      </c>
      <c r="D54" s="25">
        <v>50</v>
      </c>
    </row>
    <row r="55" spans="1:4" ht="15" x14ac:dyDescent="0.25">
      <c r="A55" s="65">
        <v>72</v>
      </c>
      <c r="B55" s="24" t="s">
        <v>231</v>
      </c>
      <c r="C55" s="24" t="s">
        <v>564</v>
      </c>
      <c r="D55" s="25">
        <v>56</v>
      </c>
    </row>
    <row r="56" spans="1:4" ht="15" x14ac:dyDescent="0.25">
      <c r="A56" s="65">
        <v>889</v>
      </c>
      <c r="B56" s="24" t="s">
        <v>232</v>
      </c>
      <c r="C56" s="24" t="s">
        <v>562</v>
      </c>
      <c r="D56" s="25">
        <v>99</v>
      </c>
    </row>
    <row r="57" spans="1:4" ht="15" x14ac:dyDescent="0.25">
      <c r="A57" s="23" t="s">
        <v>54</v>
      </c>
      <c r="B57" s="24" t="s">
        <v>233</v>
      </c>
      <c r="C57" s="24" t="s">
        <v>562</v>
      </c>
      <c r="D57" s="25">
        <v>99</v>
      </c>
    </row>
    <row r="58" spans="1:4" ht="15" x14ac:dyDescent="0.25">
      <c r="A58" s="65">
        <v>1001</v>
      </c>
      <c r="B58" s="24" t="s">
        <v>234</v>
      </c>
      <c r="C58" s="24" t="s">
        <v>562</v>
      </c>
      <c r="D58" s="25">
        <v>199</v>
      </c>
    </row>
    <row r="59" spans="1:4" ht="15" x14ac:dyDescent="0.25">
      <c r="A59" s="23" t="s">
        <v>55</v>
      </c>
      <c r="B59" s="24" t="s">
        <v>235</v>
      </c>
      <c r="C59" s="24" t="s">
        <v>562</v>
      </c>
      <c r="D59" s="25">
        <v>60</v>
      </c>
    </row>
    <row r="60" spans="1:4" ht="15" x14ac:dyDescent="0.25">
      <c r="A60" s="23" t="s">
        <v>56</v>
      </c>
      <c r="B60" s="24" t="s">
        <v>236</v>
      </c>
      <c r="C60" s="24" t="s">
        <v>562</v>
      </c>
      <c r="D60" s="25">
        <v>200</v>
      </c>
    </row>
    <row r="61" spans="1:4" ht="15" x14ac:dyDescent="0.25">
      <c r="A61" s="23" t="s">
        <v>57</v>
      </c>
      <c r="B61" s="24" t="s">
        <v>237</v>
      </c>
      <c r="C61" s="24" t="s">
        <v>562</v>
      </c>
      <c r="D61" s="25">
        <v>499</v>
      </c>
    </row>
    <row r="62" spans="1:4" ht="15" x14ac:dyDescent="0.25">
      <c r="A62" s="23" t="s">
        <v>58</v>
      </c>
      <c r="B62" s="24" t="s">
        <v>238</v>
      </c>
      <c r="C62" s="24" t="s">
        <v>562</v>
      </c>
      <c r="D62" s="25">
        <v>495</v>
      </c>
    </row>
    <row r="63" spans="1:4" ht="15" x14ac:dyDescent="0.25">
      <c r="A63" s="23" t="s">
        <v>59</v>
      </c>
      <c r="B63" s="24" t="s">
        <v>239</v>
      </c>
      <c r="C63" s="24" t="s">
        <v>562</v>
      </c>
      <c r="D63" s="25">
        <v>499</v>
      </c>
    </row>
    <row r="64" spans="1:4" ht="15" x14ac:dyDescent="0.25">
      <c r="A64" s="23" t="s">
        <v>60</v>
      </c>
      <c r="B64" s="24" t="s">
        <v>240</v>
      </c>
      <c r="C64" s="24" t="s">
        <v>562</v>
      </c>
      <c r="D64" s="25">
        <v>99</v>
      </c>
    </row>
    <row r="65" spans="1:4" ht="15" x14ac:dyDescent="0.25">
      <c r="A65" s="23" t="s">
        <v>61</v>
      </c>
      <c r="B65" s="24" t="s">
        <v>241</v>
      </c>
      <c r="C65" s="24" t="s">
        <v>562</v>
      </c>
      <c r="D65" s="25">
        <v>99</v>
      </c>
    </row>
    <row r="66" spans="1:4" ht="15" x14ac:dyDescent="0.25">
      <c r="A66" s="65">
        <v>45</v>
      </c>
      <c r="B66" s="24" t="s">
        <v>242</v>
      </c>
      <c r="C66" s="24" t="s">
        <v>563</v>
      </c>
      <c r="D66" s="25">
        <v>60</v>
      </c>
    </row>
    <row r="67" spans="1:4" ht="15" x14ac:dyDescent="0.25">
      <c r="A67" s="65">
        <v>135</v>
      </c>
      <c r="B67" s="24" t="s">
        <v>243</v>
      </c>
      <c r="C67" s="24" t="s">
        <v>562</v>
      </c>
      <c r="D67" s="25">
        <v>7</v>
      </c>
    </row>
    <row r="68" spans="1:4" ht="15" x14ac:dyDescent="0.25">
      <c r="A68" s="23" t="s">
        <v>62</v>
      </c>
      <c r="B68" s="24" t="s">
        <v>244</v>
      </c>
      <c r="C68" s="24" t="s">
        <v>562</v>
      </c>
      <c r="D68" s="25">
        <v>99</v>
      </c>
    </row>
    <row r="69" spans="1:4" ht="15" x14ac:dyDescent="0.25">
      <c r="A69" s="65">
        <v>335</v>
      </c>
      <c r="B69" s="24" t="s">
        <v>245</v>
      </c>
      <c r="C69" s="24" t="s">
        <v>564</v>
      </c>
      <c r="D69" s="25">
        <v>99</v>
      </c>
    </row>
    <row r="70" spans="1:4" ht="15" x14ac:dyDescent="0.25">
      <c r="A70" s="65">
        <v>174</v>
      </c>
      <c r="B70" s="24" t="s">
        <v>246</v>
      </c>
      <c r="C70" s="24" t="s">
        <v>564</v>
      </c>
      <c r="D70" s="25">
        <v>352</v>
      </c>
    </row>
    <row r="71" spans="1:4" ht="15" x14ac:dyDescent="0.25">
      <c r="A71" s="23" t="s">
        <v>63</v>
      </c>
      <c r="B71" s="24" t="s">
        <v>247</v>
      </c>
      <c r="C71" s="24" t="s">
        <v>565</v>
      </c>
      <c r="D71" s="25">
        <v>209</v>
      </c>
    </row>
    <row r="72" spans="1:4" ht="15" x14ac:dyDescent="0.25">
      <c r="A72" s="65">
        <v>976</v>
      </c>
      <c r="B72" s="24" t="s">
        <v>248</v>
      </c>
      <c r="C72" s="24" t="s">
        <v>562</v>
      </c>
      <c r="D72" s="25">
        <v>99</v>
      </c>
    </row>
    <row r="73" spans="1:4" ht="15" x14ac:dyDescent="0.25">
      <c r="A73" s="23" t="s">
        <v>64</v>
      </c>
      <c r="B73" s="24" t="s">
        <v>249</v>
      </c>
      <c r="C73" s="24" t="s">
        <v>565</v>
      </c>
      <c r="D73" s="25">
        <v>2</v>
      </c>
    </row>
    <row r="74" spans="1:4" ht="15" x14ac:dyDescent="0.25">
      <c r="A74" s="23" t="s">
        <v>64</v>
      </c>
      <c r="B74" s="24" t="s">
        <v>249</v>
      </c>
      <c r="C74" s="24" t="s">
        <v>565</v>
      </c>
      <c r="D74" s="25">
        <v>45</v>
      </c>
    </row>
    <row r="75" spans="1:4" ht="15" x14ac:dyDescent="0.25">
      <c r="A75" s="23" t="s">
        <v>65</v>
      </c>
      <c r="B75" s="24" t="s">
        <v>250</v>
      </c>
      <c r="C75" s="24" t="s">
        <v>562</v>
      </c>
      <c r="D75" s="25">
        <v>199</v>
      </c>
    </row>
    <row r="76" spans="1:4" ht="15" x14ac:dyDescent="0.25">
      <c r="A76" s="23" t="s">
        <v>66</v>
      </c>
      <c r="B76" s="24" t="s">
        <v>251</v>
      </c>
      <c r="C76" s="24" t="s">
        <v>562</v>
      </c>
      <c r="D76" s="25">
        <v>99</v>
      </c>
    </row>
    <row r="77" spans="1:4" ht="15" x14ac:dyDescent="0.25">
      <c r="A77" s="23" t="s">
        <v>67</v>
      </c>
      <c r="B77" s="24" t="s">
        <v>252</v>
      </c>
      <c r="C77" s="24" t="s">
        <v>562</v>
      </c>
      <c r="D77" s="25">
        <v>199</v>
      </c>
    </row>
    <row r="78" spans="1:4" ht="15" x14ac:dyDescent="0.25">
      <c r="A78" s="23" t="s">
        <v>68</v>
      </c>
      <c r="B78" s="24" t="s">
        <v>253</v>
      </c>
      <c r="C78" s="24" t="s">
        <v>562</v>
      </c>
      <c r="D78" s="25">
        <v>99</v>
      </c>
    </row>
    <row r="79" spans="1:4" ht="15" x14ac:dyDescent="0.25">
      <c r="A79" s="23" t="s">
        <v>69</v>
      </c>
      <c r="B79" s="24" t="s">
        <v>254</v>
      </c>
      <c r="C79" s="24" t="s">
        <v>562</v>
      </c>
      <c r="D79" s="25">
        <v>90</v>
      </c>
    </row>
    <row r="80" spans="1:4" ht="15" x14ac:dyDescent="0.25">
      <c r="A80" s="23" t="s">
        <v>70</v>
      </c>
      <c r="B80" s="24" t="s">
        <v>255</v>
      </c>
      <c r="C80" s="24" t="s">
        <v>562</v>
      </c>
      <c r="D80" s="25">
        <v>99</v>
      </c>
    </row>
    <row r="81" spans="1:4" ht="15" x14ac:dyDescent="0.25">
      <c r="A81" s="23" t="s">
        <v>71</v>
      </c>
      <c r="B81" s="24" t="s">
        <v>256</v>
      </c>
      <c r="C81" s="24" t="s">
        <v>562</v>
      </c>
      <c r="D81" s="25">
        <v>250</v>
      </c>
    </row>
    <row r="82" spans="1:4" ht="15" x14ac:dyDescent="0.25">
      <c r="A82" s="23" t="s">
        <v>72</v>
      </c>
      <c r="B82" s="24" t="s">
        <v>257</v>
      </c>
      <c r="C82" s="24" t="s">
        <v>562</v>
      </c>
      <c r="D82" s="25">
        <v>50</v>
      </c>
    </row>
    <row r="83" spans="1:4" ht="15" x14ac:dyDescent="0.25">
      <c r="A83" s="23" t="s">
        <v>73</v>
      </c>
      <c r="B83" s="24" t="s">
        <v>258</v>
      </c>
      <c r="C83" s="24" t="s">
        <v>562</v>
      </c>
      <c r="D83" s="25">
        <v>99</v>
      </c>
    </row>
    <row r="84" spans="1:4" ht="15" x14ac:dyDescent="0.25">
      <c r="A84" s="23" t="s">
        <v>74</v>
      </c>
      <c r="B84" s="24" t="s">
        <v>259</v>
      </c>
      <c r="C84" s="24" t="s">
        <v>562</v>
      </c>
      <c r="D84" s="25">
        <v>100</v>
      </c>
    </row>
    <row r="85" spans="1:4" ht="15" x14ac:dyDescent="0.25">
      <c r="A85" s="23" t="s">
        <v>75</v>
      </c>
      <c r="B85" s="24" t="s">
        <v>260</v>
      </c>
      <c r="C85" s="24" t="s">
        <v>562</v>
      </c>
      <c r="D85" s="25">
        <v>99</v>
      </c>
    </row>
    <row r="86" spans="1:4" ht="15" x14ac:dyDescent="0.25">
      <c r="A86" s="65">
        <v>390</v>
      </c>
      <c r="B86" s="24" t="s">
        <v>261</v>
      </c>
      <c r="C86" s="24" t="s">
        <v>562</v>
      </c>
      <c r="D86" s="25">
        <v>99</v>
      </c>
    </row>
    <row r="87" spans="1:4" ht="15" x14ac:dyDescent="0.25">
      <c r="A87" s="65">
        <v>391</v>
      </c>
      <c r="B87" s="24" t="s">
        <v>262</v>
      </c>
      <c r="C87" s="24" t="s">
        <v>562</v>
      </c>
      <c r="D87" s="25">
        <v>99</v>
      </c>
    </row>
    <row r="88" spans="1:4" ht="15" x14ac:dyDescent="0.25">
      <c r="A88" s="23" t="s">
        <v>76</v>
      </c>
      <c r="B88" s="24" t="s">
        <v>263</v>
      </c>
      <c r="C88" s="24" t="s">
        <v>566</v>
      </c>
      <c r="D88" s="25">
        <v>200</v>
      </c>
    </row>
    <row r="89" spans="1:4" ht="15" x14ac:dyDescent="0.25">
      <c r="A89" s="65">
        <v>595</v>
      </c>
      <c r="B89" s="24" t="s">
        <v>264</v>
      </c>
      <c r="C89" s="24" t="s">
        <v>562</v>
      </c>
      <c r="D89" s="25">
        <v>50</v>
      </c>
    </row>
    <row r="90" spans="1:4" ht="15" x14ac:dyDescent="0.25">
      <c r="A90" s="65">
        <v>311</v>
      </c>
      <c r="B90" s="24" t="s">
        <v>265</v>
      </c>
      <c r="C90" s="24" t="s">
        <v>562</v>
      </c>
      <c r="D90" s="25">
        <v>200</v>
      </c>
    </row>
    <row r="91" spans="1:4" ht="15" x14ac:dyDescent="0.25">
      <c r="A91" s="23" t="s">
        <v>77</v>
      </c>
      <c r="B91" s="24" t="s">
        <v>266</v>
      </c>
      <c r="C91" s="24" t="s">
        <v>562</v>
      </c>
      <c r="D91" s="25">
        <v>8</v>
      </c>
    </row>
    <row r="92" spans="1:4" ht="15" x14ac:dyDescent="0.25">
      <c r="A92" s="23" t="s">
        <v>78</v>
      </c>
      <c r="B92" s="24" t="s">
        <v>267</v>
      </c>
      <c r="C92" s="24" t="s">
        <v>562</v>
      </c>
      <c r="D92" s="25">
        <v>99</v>
      </c>
    </row>
    <row r="93" spans="1:4" ht="15" x14ac:dyDescent="0.25">
      <c r="A93" s="23" t="s">
        <v>79</v>
      </c>
      <c r="B93" s="24" t="s">
        <v>268</v>
      </c>
      <c r="C93" s="24" t="s">
        <v>562</v>
      </c>
      <c r="D93" s="25">
        <v>50</v>
      </c>
    </row>
    <row r="94" spans="1:4" ht="15" x14ac:dyDescent="0.25">
      <c r="A94" s="23" t="s">
        <v>80</v>
      </c>
      <c r="B94" s="24" t="s">
        <v>269</v>
      </c>
      <c r="C94" s="24" t="s">
        <v>562</v>
      </c>
      <c r="D94" s="25">
        <v>99</v>
      </c>
    </row>
    <row r="95" spans="1:4" ht="15" x14ac:dyDescent="0.25">
      <c r="A95" s="65">
        <v>823</v>
      </c>
      <c r="B95" s="24" t="s">
        <v>270</v>
      </c>
      <c r="C95" s="24" t="s">
        <v>562</v>
      </c>
      <c r="D95" s="25">
        <v>99</v>
      </c>
    </row>
    <row r="96" spans="1:4" ht="15" x14ac:dyDescent="0.25">
      <c r="A96" s="23" t="s">
        <v>81</v>
      </c>
      <c r="B96" s="26" t="s">
        <v>271</v>
      </c>
      <c r="C96" s="24" t="s">
        <v>562</v>
      </c>
      <c r="D96" s="25">
        <v>99</v>
      </c>
    </row>
    <row r="97" spans="1:4" ht="15" x14ac:dyDescent="0.25">
      <c r="A97" s="65">
        <v>892</v>
      </c>
      <c r="B97" s="24" t="s">
        <v>272</v>
      </c>
      <c r="C97" s="24" t="s">
        <v>562</v>
      </c>
      <c r="D97" s="25">
        <v>99</v>
      </c>
    </row>
    <row r="98" spans="1:4" ht="15" x14ac:dyDescent="0.25">
      <c r="A98" s="65">
        <v>893</v>
      </c>
      <c r="B98" s="24" t="s">
        <v>273</v>
      </c>
      <c r="C98" s="24" t="s">
        <v>562</v>
      </c>
      <c r="D98" s="25">
        <v>199</v>
      </c>
    </row>
    <row r="99" spans="1:4" ht="15" x14ac:dyDescent="0.25">
      <c r="A99" s="23" t="s">
        <v>82</v>
      </c>
      <c r="B99" s="24" t="s">
        <v>274</v>
      </c>
      <c r="C99" s="24" t="s">
        <v>562</v>
      </c>
      <c r="D99" s="25">
        <v>65</v>
      </c>
    </row>
    <row r="100" spans="1:4" ht="15" x14ac:dyDescent="0.25">
      <c r="A100" s="23" t="s">
        <v>83</v>
      </c>
      <c r="B100" s="24" t="s">
        <v>275</v>
      </c>
      <c r="C100" s="24" t="s">
        <v>562</v>
      </c>
      <c r="D100" s="25">
        <v>99</v>
      </c>
    </row>
    <row r="101" spans="1:4" ht="15" x14ac:dyDescent="0.25">
      <c r="A101" s="23" t="s">
        <v>84</v>
      </c>
      <c r="B101" s="24" t="s">
        <v>276</v>
      </c>
      <c r="C101" s="24" t="s">
        <v>562</v>
      </c>
      <c r="D101" s="25">
        <v>60</v>
      </c>
    </row>
    <row r="102" spans="1:4" ht="15" x14ac:dyDescent="0.25">
      <c r="A102" s="23" t="s">
        <v>85</v>
      </c>
      <c r="B102" s="24" t="s">
        <v>277</v>
      </c>
      <c r="C102" s="24" t="s">
        <v>562</v>
      </c>
      <c r="D102" s="25">
        <v>199</v>
      </c>
    </row>
    <row r="103" spans="1:4" ht="15" x14ac:dyDescent="0.25">
      <c r="A103" s="23" t="s">
        <v>86</v>
      </c>
      <c r="B103" s="24" t="s">
        <v>278</v>
      </c>
      <c r="C103" s="24" t="s">
        <v>564</v>
      </c>
      <c r="D103" s="25">
        <v>16</v>
      </c>
    </row>
    <row r="104" spans="1:4" ht="15" x14ac:dyDescent="0.25">
      <c r="A104" s="23" t="s">
        <v>87</v>
      </c>
      <c r="B104" s="24" t="s">
        <v>279</v>
      </c>
      <c r="C104" s="24" t="s">
        <v>564</v>
      </c>
      <c r="D104" s="25">
        <v>99</v>
      </c>
    </row>
    <row r="105" spans="1:4" ht="15" x14ac:dyDescent="0.25">
      <c r="A105" s="23" t="s">
        <v>88</v>
      </c>
      <c r="B105" s="24" t="s">
        <v>280</v>
      </c>
      <c r="C105" s="24" t="s">
        <v>564</v>
      </c>
      <c r="D105" s="25">
        <v>45</v>
      </c>
    </row>
    <row r="106" spans="1:4" ht="15" x14ac:dyDescent="0.25">
      <c r="A106" s="65">
        <v>641</v>
      </c>
      <c r="B106" s="24" t="s">
        <v>281</v>
      </c>
      <c r="C106" s="24" t="s">
        <v>562</v>
      </c>
      <c r="D106" s="25">
        <v>199</v>
      </c>
    </row>
    <row r="107" spans="1:4" ht="15" x14ac:dyDescent="0.25">
      <c r="A107" s="23" t="s">
        <v>89</v>
      </c>
      <c r="B107" s="24" t="s">
        <v>282</v>
      </c>
      <c r="C107" s="24" t="s">
        <v>562</v>
      </c>
      <c r="D107" s="25">
        <v>199</v>
      </c>
    </row>
    <row r="108" spans="1:4" ht="15" x14ac:dyDescent="0.25">
      <c r="A108" s="23" t="s">
        <v>90</v>
      </c>
      <c r="B108" s="24" t="s">
        <v>283</v>
      </c>
      <c r="C108" s="24" t="s">
        <v>562</v>
      </c>
      <c r="D108" s="25">
        <v>43</v>
      </c>
    </row>
    <row r="109" spans="1:4" ht="15" x14ac:dyDescent="0.25">
      <c r="A109" s="23" t="s">
        <v>91</v>
      </c>
      <c r="B109" s="24" t="s">
        <v>284</v>
      </c>
      <c r="C109" s="24" t="s">
        <v>562</v>
      </c>
      <c r="D109" s="25">
        <v>99</v>
      </c>
    </row>
    <row r="110" spans="1:4" ht="15" x14ac:dyDescent="0.25">
      <c r="A110" s="23" t="s">
        <v>92</v>
      </c>
      <c r="B110" s="24" t="s">
        <v>285</v>
      </c>
      <c r="C110" s="24" t="s">
        <v>562</v>
      </c>
      <c r="D110" s="25">
        <v>99</v>
      </c>
    </row>
    <row r="111" spans="1:4" ht="15" x14ac:dyDescent="0.25">
      <c r="A111" s="23" t="s">
        <v>93</v>
      </c>
      <c r="B111" s="24" t="s">
        <v>286</v>
      </c>
      <c r="C111" s="24" t="s">
        <v>562</v>
      </c>
      <c r="D111" s="25">
        <v>99</v>
      </c>
    </row>
    <row r="112" spans="1:4" ht="15" x14ac:dyDescent="0.25">
      <c r="A112" s="23" t="s">
        <v>94</v>
      </c>
      <c r="B112" s="24" t="s">
        <v>287</v>
      </c>
      <c r="C112" s="24" t="s">
        <v>562</v>
      </c>
      <c r="D112" s="25">
        <v>99</v>
      </c>
    </row>
    <row r="113" spans="1:4" ht="15" x14ac:dyDescent="0.25">
      <c r="A113" s="65">
        <v>880</v>
      </c>
      <c r="B113" s="24" t="s">
        <v>288</v>
      </c>
      <c r="C113" s="24" t="s">
        <v>562</v>
      </c>
      <c r="D113" s="25">
        <v>199</v>
      </c>
    </row>
    <row r="114" spans="1:4" ht="15" x14ac:dyDescent="0.25">
      <c r="A114" s="23" t="s">
        <v>95</v>
      </c>
      <c r="B114" s="24" t="s">
        <v>289</v>
      </c>
      <c r="C114" s="24" t="s">
        <v>562</v>
      </c>
      <c r="D114" s="25">
        <v>15</v>
      </c>
    </row>
    <row r="115" spans="1:4" ht="15" x14ac:dyDescent="0.25">
      <c r="A115" s="23" t="s">
        <v>96</v>
      </c>
      <c r="B115" s="24" t="s">
        <v>290</v>
      </c>
      <c r="C115" s="24" t="s">
        <v>562</v>
      </c>
      <c r="D115" s="25">
        <v>99</v>
      </c>
    </row>
    <row r="116" spans="1:4" ht="15" x14ac:dyDescent="0.25">
      <c r="A116" s="65">
        <v>83</v>
      </c>
      <c r="B116" s="24" t="s">
        <v>10</v>
      </c>
      <c r="C116" s="24" t="s">
        <v>564</v>
      </c>
      <c r="D116" s="25">
        <v>20</v>
      </c>
    </row>
    <row r="117" spans="1:4" ht="15" x14ac:dyDescent="0.25">
      <c r="A117" s="23" t="s">
        <v>97</v>
      </c>
      <c r="B117" s="24" t="s">
        <v>291</v>
      </c>
      <c r="C117" s="24" t="s">
        <v>564</v>
      </c>
      <c r="D117" s="25">
        <v>137</v>
      </c>
    </row>
    <row r="118" spans="1:4" ht="15" x14ac:dyDescent="0.25">
      <c r="A118" s="23" t="s">
        <v>98</v>
      </c>
      <c r="B118" s="24" t="s">
        <v>292</v>
      </c>
      <c r="C118" s="24" t="s">
        <v>562</v>
      </c>
      <c r="D118" s="25">
        <v>99</v>
      </c>
    </row>
    <row r="119" spans="1:4" ht="15" x14ac:dyDescent="0.25">
      <c r="A119" s="23" t="s">
        <v>99</v>
      </c>
      <c r="B119" s="24" t="s">
        <v>293</v>
      </c>
      <c r="C119" s="24" t="s">
        <v>562</v>
      </c>
      <c r="D119" s="25">
        <v>80</v>
      </c>
    </row>
    <row r="120" spans="1:4" ht="15" x14ac:dyDescent="0.25">
      <c r="A120" s="23" t="s">
        <v>100</v>
      </c>
      <c r="B120" s="24" t="s">
        <v>294</v>
      </c>
      <c r="C120" s="24" t="s">
        <v>562</v>
      </c>
      <c r="D120" s="25">
        <v>99</v>
      </c>
    </row>
    <row r="121" spans="1:4" ht="15" x14ac:dyDescent="0.25">
      <c r="A121" s="23" t="s">
        <v>101</v>
      </c>
      <c r="B121" s="24" t="s">
        <v>295</v>
      </c>
      <c r="C121" s="24" t="s">
        <v>565</v>
      </c>
      <c r="D121" s="25">
        <v>20</v>
      </c>
    </row>
    <row r="122" spans="1:4" ht="15" x14ac:dyDescent="0.25">
      <c r="A122" s="23" t="s">
        <v>102</v>
      </c>
      <c r="B122" s="24" t="s">
        <v>296</v>
      </c>
      <c r="C122" s="24" t="s">
        <v>565</v>
      </c>
      <c r="D122" s="25">
        <v>50</v>
      </c>
    </row>
    <row r="123" spans="1:4" ht="15" x14ac:dyDescent="0.25">
      <c r="A123" s="23" t="s">
        <v>103</v>
      </c>
      <c r="B123" s="24" t="s">
        <v>297</v>
      </c>
      <c r="C123" s="24" t="s">
        <v>562</v>
      </c>
      <c r="D123" s="25">
        <v>99</v>
      </c>
    </row>
    <row r="124" spans="1:4" ht="15" x14ac:dyDescent="0.25">
      <c r="A124" s="23" t="s">
        <v>104</v>
      </c>
      <c r="B124" s="24" t="s">
        <v>298</v>
      </c>
      <c r="C124" s="24" t="s">
        <v>562</v>
      </c>
      <c r="D124" s="25">
        <v>7</v>
      </c>
    </row>
    <row r="125" spans="1:4" ht="15" x14ac:dyDescent="0.25">
      <c r="A125" s="65">
        <v>662</v>
      </c>
      <c r="B125" s="24" t="s">
        <v>299</v>
      </c>
      <c r="C125" s="24" t="s">
        <v>562</v>
      </c>
      <c r="D125" s="25">
        <v>98</v>
      </c>
    </row>
    <row r="126" spans="1:4" ht="15" x14ac:dyDescent="0.25">
      <c r="A126" s="65">
        <v>417</v>
      </c>
      <c r="B126" s="24" t="s">
        <v>300</v>
      </c>
      <c r="C126" s="24" t="s">
        <v>566</v>
      </c>
      <c r="D126" s="25">
        <v>10</v>
      </c>
    </row>
    <row r="127" spans="1:4" ht="15" x14ac:dyDescent="0.25">
      <c r="A127" s="65">
        <v>468</v>
      </c>
      <c r="B127" s="24" t="s">
        <v>301</v>
      </c>
      <c r="C127" s="24" t="s">
        <v>562</v>
      </c>
      <c r="D127" s="25">
        <v>99</v>
      </c>
    </row>
    <row r="128" spans="1:4" ht="15" x14ac:dyDescent="0.25">
      <c r="A128" s="65">
        <v>674</v>
      </c>
      <c r="B128" s="24" t="s">
        <v>302</v>
      </c>
      <c r="C128" s="24" t="s">
        <v>562</v>
      </c>
      <c r="D128" s="25">
        <v>99</v>
      </c>
    </row>
    <row r="129" spans="1:4" ht="15" x14ac:dyDescent="0.25">
      <c r="A129" s="65">
        <v>1149</v>
      </c>
      <c r="B129" s="24" t="s">
        <v>303</v>
      </c>
      <c r="C129" s="24" t="s">
        <v>562</v>
      </c>
      <c r="D129" s="25">
        <v>57</v>
      </c>
    </row>
    <row r="130" spans="1:4" ht="15" x14ac:dyDescent="0.25">
      <c r="A130" s="65">
        <v>673</v>
      </c>
      <c r="B130" s="24" t="s">
        <v>304</v>
      </c>
      <c r="C130" s="24" t="s">
        <v>562</v>
      </c>
      <c r="D130" s="25">
        <v>99</v>
      </c>
    </row>
    <row r="131" spans="1:4" ht="15" x14ac:dyDescent="0.25">
      <c r="A131" s="65">
        <v>1007</v>
      </c>
      <c r="B131" s="24" t="s">
        <v>305</v>
      </c>
      <c r="C131" s="24" t="s">
        <v>562</v>
      </c>
      <c r="D131" s="25">
        <v>25</v>
      </c>
    </row>
    <row r="132" spans="1:4" ht="15" x14ac:dyDescent="0.25">
      <c r="A132" s="65">
        <v>400</v>
      </c>
      <c r="B132" s="24" t="s">
        <v>306</v>
      </c>
      <c r="C132" s="24" t="s">
        <v>562</v>
      </c>
      <c r="D132" s="25">
        <v>99</v>
      </c>
    </row>
    <row r="133" spans="1:4" ht="15" x14ac:dyDescent="0.25">
      <c r="A133" s="65">
        <v>548</v>
      </c>
      <c r="B133" s="24" t="s">
        <v>307</v>
      </c>
      <c r="C133" s="24" t="s">
        <v>562</v>
      </c>
      <c r="D133" s="25">
        <v>25</v>
      </c>
    </row>
    <row r="134" spans="1:4" ht="15" x14ac:dyDescent="0.25">
      <c r="A134" s="65">
        <v>1008</v>
      </c>
      <c r="B134" s="24" t="s">
        <v>308</v>
      </c>
      <c r="C134" s="24" t="s">
        <v>562</v>
      </c>
      <c r="D134" s="25">
        <v>25</v>
      </c>
    </row>
    <row r="135" spans="1:4" ht="15" x14ac:dyDescent="0.25">
      <c r="A135" s="65">
        <v>1006</v>
      </c>
      <c r="B135" s="24" t="s">
        <v>309</v>
      </c>
      <c r="C135" s="24" t="s">
        <v>562</v>
      </c>
      <c r="D135" s="25">
        <v>25</v>
      </c>
    </row>
    <row r="136" spans="1:4" ht="15" x14ac:dyDescent="0.25">
      <c r="A136" s="65">
        <v>1005</v>
      </c>
      <c r="B136" s="24" t="s">
        <v>310</v>
      </c>
      <c r="C136" s="24" t="s">
        <v>562</v>
      </c>
      <c r="D136" s="25">
        <v>25</v>
      </c>
    </row>
    <row r="137" spans="1:4" ht="15" x14ac:dyDescent="0.25">
      <c r="A137" s="65">
        <v>1023</v>
      </c>
      <c r="B137" s="24" t="s">
        <v>311</v>
      </c>
      <c r="C137" s="24" t="s">
        <v>562</v>
      </c>
      <c r="D137" s="25">
        <v>199</v>
      </c>
    </row>
    <row r="138" spans="1:4" ht="15" x14ac:dyDescent="0.25">
      <c r="A138" s="65">
        <v>1022</v>
      </c>
      <c r="B138" s="24" t="s">
        <v>312</v>
      </c>
      <c r="C138" s="24" t="s">
        <v>562</v>
      </c>
      <c r="D138" s="25">
        <v>60</v>
      </c>
    </row>
    <row r="139" spans="1:4" ht="15" x14ac:dyDescent="0.25">
      <c r="A139" s="65">
        <v>192</v>
      </c>
      <c r="B139" s="24" t="s">
        <v>584</v>
      </c>
      <c r="C139" s="24" t="s">
        <v>566</v>
      </c>
      <c r="D139" s="25">
        <v>212</v>
      </c>
    </row>
    <row r="140" spans="1:4" ht="15" x14ac:dyDescent="0.25">
      <c r="A140" s="65">
        <v>183</v>
      </c>
      <c r="B140" s="24" t="s">
        <v>313</v>
      </c>
      <c r="C140" s="24" t="s">
        <v>566</v>
      </c>
      <c r="D140" s="25">
        <v>80</v>
      </c>
    </row>
    <row r="141" spans="1:4" ht="15" x14ac:dyDescent="0.25">
      <c r="A141" s="65">
        <v>191</v>
      </c>
      <c r="B141" s="24" t="s">
        <v>314</v>
      </c>
      <c r="C141" s="24" t="s">
        <v>566</v>
      </c>
      <c r="D141" s="25">
        <v>280</v>
      </c>
    </row>
    <row r="142" spans="1:4" ht="15" x14ac:dyDescent="0.25">
      <c r="A142" s="65">
        <v>87</v>
      </c>
      <c r="B142" s="24" t="s">
        <v>315</v>
      </c>
      <c r="C142" s="24" t="s">
        <v>566</v>
      </c>
      <c r="D142" s="25">
        <v>250</v>
      </c>
    </row>
    <row r="143" spans="1:4" ht="15" x14ac:dyDescent="0.25">
      <c r="A143" s="23" t="s">
        <v>105</v>
      </c>
      <c r="B143" s="24" t="s">
        <v>316</v>
      </c>
      <c r="C143" s="24" t="s">
        <v>566</v>
      </c>
      <c r="D143" s="25">
        <v>50</v>
      </c>
    </row>
    <row r="144" spans="1:4" ht="15" x14ac:dyDescent="0.25">
      <c r="A144" s="65">
        <v>134</v>
      </c>
      <c r="B144" s="24" t="s">
        <v>317</v>
      </c>
      <c r="C144" s="24" t="s">
        <v>566</v>
      </c>
      <c r="D144" s="25">
        <v>20</v>
      </c>
    </row>
    <row r="145" spans="1:4" ht="15" x14ac:dyDescent="0.25">
      <c r="A145" s="65">
        <v>123</v>
      </c>
      <c r="B145" s="24" t="s">
        <v>318</v>
      </c>
      <c r="C145" s="24" t="s">
        <v>566</v>
      </c>
      <c r="D145" s="25">
        <v>201</v>
      </c>
    </row>
    <row r="146" spans="1:4" ht="15" x14ac:dyDescent="0.25">
      <c r="A146" s="65">
        <v>110</v>
      </c>
      <c r="B146" s="24" t="s">
        <v>319</v>
      </c>
      <c r="C146" s="24" t="s">
        <v>566</v>
      </c>
      <c r="D146" s="25">
        <v>180</v>
      </c>
    </row>
    <row r="147" spans="1:4" ht="15" x14ac:dyDescent="0.25">
      <c r="A147" s="65">
        <v>111</v>
      </c>
      <c r="B147" s="24" t="s">
        <v>320</v>
      </c>
      <c r="C147" s="24" t="s">
        <v>566</v>
      </c>
      <c r="D147" s="25">
        <v>75</v>
      </c>
    </row>
    <row r="148" spans="1:4" ht="15" x14ac:dyDescent="0.25">
      <c r="A148" s="65">
        <v>108</v>
      </c>
      <c r="B148" s="24" t="s">
        <v>321</v>
      </c>
      <c r="C148" s="24" t="s">
        <v>566</v>
      </c>
      <c r="D148" s="25">
        <v>99</v>
      </c>
    </row>
    <row r="149" spans="1:4" ht="15" x14ac:dyDescent="0.25">
      <c r="A149" s="65">
        <v>109</v>
      </c>
      <c r="B149" s="24" t="s">
        <v>322</v>
      </c>
      <c r="C149" s="24" t="s">
        <v>566</v>
      </c>
      <c r="D149" s="25">
        <v>195</v>
      </c>
    </row>
    <row r="150" spans="1:4" ht="15" x14ac:dyDescent="0.25">
      <c r="A150" s="65">
        <v>114</v>
      </c>
      <c r="B150" s="24" t="s">
        <v>323</v>
      </c>
      <c r="C150" s="24" t="s">
        <v>566</v>
      </c>
      <c r="D150" s="25">
        <v>200</v>
      </c>
    </row>
    <row r="151" spans="1:4" ht="15" x14ac:dyDescent="0.25">
      <c r="A151" s="65">
        <v>115</v>
      </c>
      <c r="B151" s="24" t="s">
        <v>324</v>
      </c>
      <c r="C151" s="24" t="s">
        <v>566</v>
      </c>
      <c r="D151" s="25">
        <v>100</v>
      </c>
    </row>
    <row r="152" spans="1:4" ht="15" x14ac:dyDescent="0.25">
      <c r="A152" s="65">
        <v>1011</v>
      </c>
      <c r="B152" s="24" t="s">
        <v>325</v>
      </c>
      <c r="C152" s="24" t="s">
        <v>566</v>
      </c>
      <c r="D152" s="25">
        <v>200</v>
      </c>
    </row>
    <row r="153" spans="1:4" ht="15" x14ac:dyDescent="0.25">
      <c r="A153" s="65">
        <v>1155</v>
      </c>
      <c r="B153" s="24" t="s">
        <v>326</v>
      </c>
      <c r="C153" s="24" t="s">
        <v>566</v>
      </c>
      <c r="D153" s="25">
        <v>12</v>
      </c>
    </row>
    <row r="154" spans="1:4" ht="15" x14ac:dyDescent="0.25">
      <c r="A154" s="65">
        <v>113</v>
      </c>
      <c r="B154" s="24" t="s">
        <v>327</v>
      </c>
      <c r="C154" s="24" t="s">
        <v>566</v>
      </c>
      <c r="D154" s="25">
        <v>200</v>
      </c>
    </row>
    <row r="155" spans="1:4" ht="15" x14ac:dyDescent="0.25">
      <c r="A155" s="65">
        <v>765</v>
      </c>
      <c r="B155" s="24" t="s">
        <v>328</v>
      </c>
      <c r="C155" s="24" t="s">
        <v>562</v>
      </c>
      <c r="D155" s="25">
        <v>5</v>
      </c>
    </row>
    <row r="156" spans="1:4" ht="15" x14ac:dyDescent="0.25">
      <c r="A156" s="65">
        <v>770</v>
      </c>
      <c r="B156" s="24" t="s">
        <v>329</v>
      </c>
      <c r="C156" s="24" t="s">
        <v>562</v>
      </c>
      <c r="D156" s="25">
        <v>2</v>
      </c>
    </row>
    <row r="157" spans="1:4" ht="15" x14ac:dyDescent="0.25">
      <c r="A157" s="65">
        <v>596</v>
      </c>
      <c r="B157" s="24" t="s">
        <v>330</v>
      </c>
      <c r="C157" s="24" t="s">
        <v>562</v>
      </c>
      <c r="D157" s="25">
        <v>99</v>
      </c>
    </row>
    <row r="158" spans="1:4" ht="15" x14ac:dyDescent="0.25">
      <c r="A158" s="65">
        <v>741</v>
      </c>
      <c r="B158" s="24" t="s">
        <v>331</v>
      </c>
      <c r="C158" s="24" t="s">
        <v>562</v>
      </c>
      <c r="D158" s="25">
        <v>99</v>
      </c>
    </row>
    <row r="159" spans="1:4" ht="15" x14ac:dyDescent="0.25">
      <c r="A159" s="65">
        <v>742</v>
      </c>
      <c r="B159" s="24" t="s">
        <v>332</v>
      </c>
      <c r="C159" s="24" t="s">
        <v>562</v>
      </c>
      <c r="D159" s="25">
        <v>99</v>
      </c>
    </row>
    <row r="160" spans="1:4" ht="15" x14ac:dyDescent="0.25">
      <c r="A160" s="23" t="s">
        <v>106</v>
      </c>
      <c r="B160" s="24" t="s">
        <v>333</v>
      </c>
      <c r="C160" s="24" t="s">
        <v>562</v>
      </c>
      <c r="D160" s="25">
        <v>60</v>
      </c>
    </row>
    <row r="161" spans="1:4" ht="15" x14ac:dyDescent="0.25">
      <c r="A161" s="23" t="s">
        <v>107</v>
      </c>
      <c r="B161" s="24" t="s">
        <v>334</v>
      </c>
      <c r="C161" s="24" t="s">
        <v>562</v>
      </c>
      <c r="D161" s="25">
        <v>199</v>
      </c>
    </row>
    <row r="162" spans="1:4" ht="15" x14ac:dyDescent="0.25">
      <c r="A162" s="65">
        <v>496</v>
      </c>
      <c r="B162" s="24" t="s">
        <v>335</v>
      </c>
      <c r="C162" s="24" t="s">
        <v>562</v>
      </c>
      <c r="D162" s="25">
        <v>199</v>
      </c>
    </row>
    <row r="163" spans="1:4" ht="15" x14ac:dyDescent="0.25">
      <c r="A163" s="65">
        <v>463</v>
      </c>
      <c r="B163" s="24" t="s">
        <v>336</v>
      </c>
      <c r="C163" s="24" t="s">
        <v>562</v>
      </c>
      <c r="D163" s="25">
        <v>160</v>
      </c>
    </row>
    <row r="164" spans="1:4" ht="15" x14ac:dyDescent="0.25">
      <c r="A164" s="65">
        <v>657</v>
      </c>
      <c r="B164" s="24" t="s">
        <v>337</v>
      </c>
      <c r="C164" s="24" t="s">
        <v>562</v>
      </c>
      <c r="D164" s="25">
        <v>100</v>
      </c>
    </row>
    <row r="165" spans="1:4" ht="15" x14ac:dyDescent="0.25">
      <c r="A165" s="65">
        <v>766</v>
      </c>
      <c r="B165" s="24" t="s">
        <v>338</v>
      </c>
      <c r="C165" s="24" t="s">
        <v>562</v>
      </c>
      <c r="D165" s="25">
        <v>99</v>
      </c>
    </row>
    <row r="166" spans="1:4" ht="15" x14ac:dyDescent="0.25">
      <c r="A166" s="65">
        <v>315</v>
      </c>
      <c r="B166" s="24" t="s">
        <v>339</v>
      </c>
      <c r="C166" s="24" t="s">
        <v>562</v>
      </c>
      <c r="D166" s="25">
        <v>30</v>
      </c>
    </row>
    <row r="167" spans="1:4" ht="15" x14ac:dyDescent="0.25">
      <c r="A167" s="23" t="s">
        <v>108</v>
      </c>
      <c r="B167" s="24" t="s">
        <v>340</v>
      </c>
      <c r="C167" s="24" t="s">
        <v>562</v>
      </c>
      <c r="D167" s="25">
        <v>99</v>
      </c>
    </row>
    <row r="168" spans="1:4" ht="15" x14ac:dyDescent="0.25">
      <c r="A168" s="23" t="s">
        <v>109</v>
      </c>
      <c r="B168" s="24" t="s">
        <v>341</v>
      </c>
      <c r="C168" s="24" t="s">
        <v>562</v>
      </c>
      <c r="D168" s="25">
        <v>6</v>
      </c>
    </row>
    <row r="169" spans="1:4" ht="15" x14ac:dyDescent="0.25">
      <c r="A169" s="65">
        <v>666</v>
      </c>
      <c r="B169" s="24" t="s">
        <v>342</v>
      </c>
      <c r="C169" s="24" t="s">
        <v>562</v>
      </c>
      <c r="D169" s="25">
        <v>250</v>
      </c>
    </row>
    <row r="170" spans="1:4" ht="15" x14ac:dyDescent="0.25">
      <c r="A170" s="23" t="s">
        <v>110</v>
      </c>
      <c r="B170" s="24" t="s">
        <v>343</v>
      </c>
      <c r="C170" s="24" t="s">
        <v>562</v>
      </c>
      <c r="D170" s="25">
        <v>99</v>
      </c>
    </row>
    <row r="171" spans="1:4" ht="15" x14ac:dyDescent="0.25">
      <c r="A171" s="65">
        <v>628</v>
      </c>
      <c r="B171" s="24" t="s">
        <v>344</v>
      </c>
      <c r="C171" s="24" t="s">
        <v>562</v>
      </c>
      <c r="D171" s="25">
        <v>350</v>
      </c>
    </row>
    <row r="172" spans="1:4" ht="15" x14ac:dyDescent="0.25">
      <c r="A172" s="23" t="s">
        <v>111</v>
      </c>
      <c r="B172" s="24" t="s">
        <v>345</v>
      </c>
      <c r="C172" s="24" t="s">
        <v>562</v>
      </c>
      <c r="D172" s="25">
        <v>49</v>
      </c>
    </row>
    <row r="173" spans="1:4" ht="15" x14ac:dyDescent="0.25">
      <c r="A173" s="65">
        <v>336</v>
      </c>
      <c r="B173" s="24" t="s">
        <v>346</v>
      </c>
      <c r="C173" s="24" t="s">
        <v>562</v>
      </c>
      <c r="D173" s="25">
        <v>999</v>
      </c>
    </row>
    <row r="174" spans="1:4" ht="15" x14ac:dyDescent="0.25">
      <c r="A174" s="65">
        <v>490</v>
      </c>
      <c r="B174" s="24" t="s">
        <v>347</v>
      </c>
      <c r="C174" s="24" t="s">
        <v>562</v>
      </c>
      <c r="D174" s="25">
        <v>99</v>
      </c>
    </row>
    <row r="175" spans="1:4" ht="15" x14ac:dyDescent="0.25">
      <c r="A175" s="65">
        <v>1035</v>
      </c>
      <c r="B175" s="24" t="s">
        <v>348</v>
      </c>
      <c r="C175" s="24" t="s">
        <v>562</v>
      </c>
      <c r="D175" s="25">
        <v>99</v>
      </c>
    </row>
    <row r="176" spans="1:4" ht="15" x14ac:dyDescent="0.25">
      <c r="A176" s="65">
        <v>257</v>
      </c>
      <c r="B176" s="24" t="s">
        <v>349</v>
      </c>
      <c r="C176" s="24" t="s">
        <v>562</v>
      </c>
      <c r="D176" s="25">
        <v>195</v>
      </c>
    </row>
    <row r="177" spans="1:4" ht="15" x14ac:dyDescent="0.25">
      <c r="A177" s="65">
        <v>597</v>
      </c>
      <c r="B177" s="24" t="s">
        <v>350</v>
      </c>
      <c r="C177" s="24" t="s">
        <v>562</v>
      </c>
      <c r="D177" s="25">
        <v>199</v>
      </c>
    </row>
    <row r="178" spans="1:4" ht="15" x14ac:dyDescent="0.25">
      <c r="A178" s="65">
        <v>477</v>
      </c>
      <c r="B178" s="24" t="s">
        <v>351</v>
      </c>
      <c r="C178" s="24" t="s">
        <v>562</v>
      </c>
      <c r="D178" s="25">
        <v>50</v>
      </c>
    </row>
    <row r="179" spans="1:4" ht="15" x14ac:dyDescent="0.25">
      <c r="A179" s="23" t="s">
        <v>112</v>
      </c>
      <c r="B179" s="24" t="s">
        <v>352</v>
      </c>
      <c r="C179" s="24" t="s">
        <v>562</v>
      </c>
      <c r="D179" s="25">
        <v>99</v>
      </c>
    </row>
    <row r="180" spans="1:4" ht="15" x14ac:dyDescent="0.25">
      <c r="A180" s="23" t="s">
        <v>113</v>
      </c>
      <c r="B180" s="24" t="s">
        <v>353</v>
      </c>
      <c r="C180" s="24" t="s">
        <v>562</v>
      </c>
      <c r="D180" s="25">
        <v>999</v>
      </c>
    </row>
    <row r="181" spans="1:4" ht="15" x14ac:dyDescent="0.25">
      <c r="A181" s="65">
        <v>402</v>
      </c>
      <c r="B181" s="24" t="s">
        <v>354</v>
      </c>
      <c r="C181" s="24" t="s">
        <v>562</v>
      </c>
      <c r="D181" s="25">
        <v>86</v>
      </c>
    </row>
    <row r="182" spans="1:4" ht="15" x14ac:dyDescent="0.25">
      <c r="A182" s="65">
        <v>326</v>
      </c>
      <c r="B182" s="24" t="s">
        <v>355</v>
      </c>
      <c r="C182" s="24" t="s">
        <v>562</v>
      </c>
      <c r="D182" s="25">
        <v>199</v>
      </c>
    </row>
    <row r="183" spans="1:4" ht="15" x14ac:dyDescent="0.25">
      <c r="A183" s="65">
        <v>185</v>
      </c>
      <c r="B183" s="24" t="s">
        <v>356</v>
      </c>
      <c r="C183" s="24" t="s">
        <v>562</v>
      </c>
      <c r="D183" s="25">
        <v>200</v>
      </c>
    </row>
    <row r="184" spans="1:4" ht="15" x14ac:dyDescent="0.25">
      <c r="A184" s="23" t="s">
        <v>114</v>
      </c>
      <c r="B184" s="24" t="s">
        <v>357</v>
      </c>
      <c r="C184" s="24" t="s">
        <v>562</v>
      </c>
      <c r="D184" s="25">
        <v>200</v>
      </c>
    </row>
    <row r="185" spans="1:4" ht="15" x14ac:dyDescent="0.25">
      <c r="A185" s="65">
        <v>581</v>
      </c>
      <c r="B185" s="24" t="s">
        <v>358</v>
      </c>
      <c r="C185" s="24" t="s">
        <v>562</v>
      </c>
      <c r="D185" s="25">
        <v>199</v>
      </c>
    </row>
    <row r="186" spans="1:4" ht="15" x14ac:dyDescent="0.25">
      <c r="A186" s="23" t="s">
        <v>115</v>
      </c>
      <c r="B186" s="24" t="s">
        <v>359</v>
      </c>
      <c r="C186" s="24" t="s">
        <v>562</v>
      </c>
      <c r="D186" s="25">
        <v>40</v>
      </c>
    </row>
    <row r="187" spans="1:4" ht="15" x14ac:dyDescent="0.25">
      <c r="A187" s="65">
        <v>493</v>
      </c>
      <c r="B187" s="24" t="s">
        <v>360</v>
      </c>
      <c r="C187" s="24" t="s">
        <v>562</v>
      </c>
      <c r="D187" s="25">
        <v>94</v>
      </c>
    </row>
    <row r="188" spans="1:4" ht="15" x14ac:dyDescent="0.25">
      <c r="A188" s="65">
        <v>281</v>
      </c>
      <c r="B188" s="24" t="s">
        <v>361</v>
      </c>
      <c r="C188" s="24" t="s">
        <v>562</v>
      </c>
      <c r="D188" s="25">
        <v>99</v>
      </c>
    </row>
    <row r="189" spans="1:4" ht="15" x14ac:dyDescent="0.25">
      <c r="A189" s="23" t="s">
        <v>116</v>
      </c>
      <c r="B189" s="24" t="s">
        <v>362</v>
      </c>
      <c r="C189" s="24" t="s">
        <v>562</v>
      </c>
      <c r="D189" s="25">
        <v>100</v>
      </c>
    </row>
    <row r="190" spans="1:4" ht="15" x14ac:dyDescent="0.25">
      <c r="A190" s="65">
        <v>715</v>
      </c>
      <c r="B190" s="24" t="s">
        <v>363</v>
      </c>
      <c r="C190" s="24" t="s">
        <v>562</v>
      </c>
      <c r="D190" s="25">
        <v>999</v>
      </c>
    </row>
    <row r="191" spans="1:4" ht="15" x14ac:dyDescent="0.25">
      <c r="A191" s="65">
        <v>714</v>
      </c>
      <c r="B191" s="24" t="s">
        <v>364</v>
      </c>
      <c r="C191" s="24" t="s">
        <v>562</v>
      </c>
      <c r="D191" s="25">
        <v>999</v>
      </c>
    </row>
    <row r="192" spans="1:4" ht="15" x14ac:dyDescent="0.25">
      <c r="A192" s="65">
        <v>671</v>
      </c>
      <c r="B192" s="24" t="s">
        <v>365</v>
      </c>
      <c r="C192" s="24" t="s">
        <v>562</v>
      </c>
      <c r="D192" s="25">
        <v>999</v>
      </c>
    </row>
    <row r="193" spans="1:4" ht="15" x14ac:dyDescent="0.25">
      <c r="A193" s="23" t="s">
        <v>117</v>
      </c>
      <c r="B193" s="24" t="s">
        <v>366</v>
      </c>
      <c r="C193" s="24" t="s">
        <v>562</v>
      </c>
      <c r="D193" s="25">
        <v>150</v>
      </c>
    </row>
    <row r="194" spans="1:4" ht="15" x14ac:dyDescent="0.25">
      <c r="A194" s="23" t="s">
        <v>118</v>
      </c>
      <c r="B194" s="24" t="s">
        <v>367</v>
      </c>
      <c r="C194" s="24" t="s">
        <v>562</v>
      </c>
      <c r="D194" s="25">
        <v>180</v>
      </c>
    </row>
    <row r="195" spans="1:4" ht="15" x14ac:dyDescent="0.25">
      <c r="A195" s="65">
        <v>630</v>
      </c>
      <c r="B195" s="24" t="s">
        <v>368</v>
      </c>
      <c r="C195" s="24" t="s">
        <v>562</v>
      </c>
      <c r="D195" s="25">
        <v>32</v>
      </c>
    </row>
    <row r="196" spans="1:4" ht="15" x14ac:dyDescent="0.25">
      <c r="A196" s="65">
        <v>227</v>
      </c>
      <c r="B196" s="24" t="s">
        <v>585</v>
      </c>
      <c r="C196" s="24" t="s">
        <v>562</v>
      </c>
      <c r="D196" s="25">
        <v>200</v>
      </c>
    </row>
    <row r="197" spans="1:4" ht="15" x14ac:dyDescent="0.25">
      <c r="A197" s="65">
        <v>518</v>
      </c>
      <c r="B197" s="24" t="s">
        <v>369</v>
      </c>
      <c r="C197" s="24" t="s">
        <v>562</v>
      </c>
      <c r="D197" s="25">
        <v>99</v>
      </c>
    </row>
    <row r="198" spans="1:4" ht="15" x14ac:dyDescent="0.25">
      <c r="A198" s="65">
        <v>544</v>
      </c>
      <c r="B198" s="24" t="s">
        <v>370</v>
      </c>
      <c r="C198" s="24" t="s">
        <v>562</v>
      </c>
      <c r="D198" s="25">
        <v>99</v>
      </c>
    </row>
    <row r="199" spans="1:4" ht="15" x14ac:dyDescent="0.25">
      <c r="A199" s="65">
        <v>669</v>
      </c>
      <c r="B199" s="24" t="s">
        <v>371</v>
      </c>
      <c r="C199" s="24" t="s">
        <v>562</v>
      </c>
      <c r="D199" s="25">
        <v>999</v>
      </c>
    </row>
    <row r="200" spans="1:4" ht="15" x14ac:dyDescent="0.25">
      <c r="A200" s="65">
        <v>640</v>
      </c>
      <c r="B200" s="24" t="s">
        <v>372</v>
      </c>
      <c r="C200" s="24" t="s">
        <v>562</v>
      </c>
      <c r="D200" s="25">
        <v>99</v>
      </c>
    </row>
    <row r="201" spans="1:4" ht="15" x14ac:dyDescent="0.25">
      <c r="A201" s="65">
        <v>902</v>
      </c>
      <c r="B201" s="24" t="s">
        <v>373</v>
      </c>
      <c r="C201" s="24" t="s">
        <v>562</v>
      </c>
      <c r="D201" s="25">
        <v>2786</v>
      </c>
    </row>
    <row r="202" spans="1:4" ht="15" x14ac:dyDescent="0.25">
      <c r="A202" s="65">
        <v>256</v>
      </c>
      <c r="B202" s="24" t="s">
        <v>374</v>
      </c>
      <c r="C202" s="24" t="s">
        <v>562</v>
      </c>
      <c r="D202" s="25">
        <v>100</v>
      </c>
    </row>
    <row r="203" spans="1:4" ht="15" x14ac:dyDescent="0.25">
      <c r="A203" s="65">
        <v>180</v>
      </c>
      <c r="B203" s="24" t="s">
        <v>375</v>
      </c>
      <c r="C203" s="24" t="s">
        <v>562</v>
      </c>
      <c r="D203" s="25">
        <v>76</v>
      </c>
    </row>
    <row r="204" spans="1:4" ht="15" x14ac:dyDescent="0.25">
      <c r="A204" s="23" t="s">
        <v>119</v>
      </c>
      <c r="B204" s="24" t="s">
        <v>376</v>
      </c>
      <c r="C204" s="24" t="s">
        <v>562</v>
      </c>
      <c r="D204" s="25">
        <v>199</v>
      </c>
    </row>
    <row r="205" spans="1:4" ht="15" x14ac:dyDescent="0.25">
      <c r="A205" s="65">
        <v>1121</v>
      </c>
      <c r="B205" s="24" t="s">
        <v>377</v>
      </c>
      <c r="C205" s="24" t="s">
        <v>562</v>
      </c>
      <c r="D205" s="25">
        <v>99</v>
      </c>
    </row>
    <row r="206" spans="1:4" ht="15" x14ac:dyDescent="0.25">
      <c r="A206" s="23" t="s">
        <v>120</v>
      </c>
      <c r="B206" s="24" t="s">
        <v>378</v>
      </c>
      <c r="C206" s="24" t="s">
        <v>562</v>
      </c>
      <c r="D206" s="25">
        <v>99</v>
      </c>
    </row>
    <row r="207" spans="1:4" ht="15" x14ac:dyDescent="0.25">
      <c r="A207" s="23" t="s">
        <v>121</v>
      </c>
      <c r="B207" s="24" t="s">
        <v>379</v>
      </c>
      <c r="C207" s="24" t="s">
        <v>562</v>
      </c>
      <c r="D207" s="25">
        <v>99</v>
      </c>
    </row>
    <row r="208" spans="1:4" ht="15" x14ac:dyDescent="0.25">
      <c r="A208" s="65">
        <v>320</v>
      </c>
      <c r="B208" s="24" t="s">
        <v>380</v>
      </c>
      <c r="C208" s="24" t="s">
        <v>562</v>
      </c>
      <c r="D208" s="25">
        <v>199</v>
      </c>
    </row>
    <row r="209" spans="1:4" ht="15" x14ac:dyDescent="0.25">
      <c r="A209" s="23" t="s">
        <v>122</v>
      </c>
      <c r="B209" s="24" t="s">
        <v>381</v>
      </c>
      <c r="C209" s="24" t="s">
        <v>562</v>
      </c>
      <c r="D209" s="25">
        <v>9999</v>
      </c>
    </row>
    <row r="210" spans="1:4" ht="15" x14ac:dyDescent="0.25">
      <c r="A210" s="23" t="s">
        <v>123</v>
      </c>
      <c r="B210" s="24" t="s">
        <v>382</v>
      </c>
      <c r="C210" s="24" t="s">
        <v>562</v>
      </c>
      <c r="D210" s="25">
        <v>80</v>
      </c>
    </row>
    <row r="211" spans="1:4" ht="15" x14ac:dyDescent="0.25">
      <c r="A211" s="23" t="s">
        <v>124</v>
      </c>
      <c r="B211" s="24" t="s">
        <v>383</v>
      </c>
      <c r="C211" s="24" t="s">
        <v>562</v>
      </c>
      <c r="D211" s="25">
        <v>200</v>
      </c>
    </row>
    <row r="212" spans="1:4" ht="15" x14ac:dyDescent="0.25">
      <c r="A212" s="65">
        <v>234</v>
      </c>
      <c r="B212" s="24" t="s">
        <v>384</v>
      </c>
      <c r="C212" s="24" t="s">
        <v>562</v>
      </c>
      <c r="D212" s="25">
        <v>99</v>
      </c>
    </row>
    <row r="213" spans="1:4" ht="15" x14ac:dyDescent="0.25">
      <c r="A213" s="65">
        <v>398</v>
      </c>
      <c r="B213" s="24" t="s">
        <v>385</v>
      </c>
      <c r="C213" s="24" t="s">
        <v>562</v>
      </c>
      <c r="D213" s="25">
        <v>99</v>
      </c>
    </row>
    <row r="214" spans="1:4" ht="15" x14ac:dyDescent="0.25">
      <c r="A214" s="23" t="s">
        <v>125</v>
      </c>
      <c r="B214" s="24" t="s">
        <v>386</v>
      </c>
      <c r="C214" s="24" t="s">
        <v>562</v>
      </c>
      <c r="D214" s="25">
        <v>199</v>
      </c>
    </row>
    <row r="215" spans="1:4" ht="15" x14ac:dyDescent="0.25">
      <c r="A215" s="65">
        <v>1135</v>
      </c>
      <c r="B215" s="24" t="s">
        <v>387</v>
      </c>
      <c r="C215" s="24" t="s">
        <v>562</v>
      </c>
      <c r="D215" s="25">
        <v>0</v>
      </c>
    </row>
    <row r="216" spans="1:4" ht="15" x14ac:dyDescent="0.25">
      <c r="A216" s="23" t="s">
        <v>126</v>
      </c>
      <c r="B216" s="24" t="s">
        <v>388</v>
      </c>
      <c r="C216" s="24" t="s">
        <v>562</v>
      </c>
      <c r="D216" s="25">
        <v>99</v>
      </c>
    </row>
    <row r="217" spans="1:4" ht="15" x14ac:dyDescent="0.25">
      <c r="A217" s="65">
        <v>418</v>
      </c>
      <c r="B217" s="24" t="s">
        <v>389</v>
      </c>
      <c r="C217" s="24" t="s">
        <v>562</v>
      </c>
      <c r="D217" s="25">
        <v>99</v>
      </c>
    </row>
    <row r="218" spans="1:4" ht="15" x14ac:dyDescent="0.25">
      <c r="A218" s="23" t="s">
        <v>127</v>
      </c>
      <c r="B218" s="24" t="s">
        <v>390</v>
      </c>
      <c r="C218" s="24" t="s">
        <v>562</v>
      </c>
      <c r="D218" s="25">
        <v>300</v>
      </c>
    </row>
    <row r="219" spans="1:4" ht="15" x14ac:dyDescent="0.25">
      <c r="A219" s="65">
        <v>798</v>
      </c>
      <c r="B219" s="24" t="s">
        <v>391</v>
      </c>
      <c r="C219" s="24" t="s">
        <v>562</v>
      </c>
      <c r="D219" s="25">
        <v>99</v>
      </c>
    </row>
    <row r="220" spans="1:4" ht="15" x14ac:dyDescent="0.25">
      <c r="A220" s="65">
        <v>1004</v>
      </c>
      <c r="B220" s="24" t="s">
        <v>392</v>
      </c>
      <c r="C220" s="24" t="s">
        <v>562</v>
      </c>
      <c r="D220" s="25">
        <v>150</v>
      </c>
    </row>
    <row r="221" spans="1:4" ht="15" x14ac:dyDescent="0.25">
      <c r="A221" s="23" t="s">
        <v>128</v>
      </c>
      <c r="B221" s="24" t="s">
        <v>393</v>
      </c>
      <c r="C221" s="24" t="s">
        <v>562</v>
      </c>
      <c r="D221" s="25">
        <v>199</v>
      </c>
    </row>
    <row r="222" spans="1:4" ht="15" x14ac:dyDescent="0.25">
      <c r="A222" s="65">
        <v>824</v>
      </c>
      <c r="B222" s="24" t="s">
        <v>394</v>
      </c>
      <c r="C222" s="24" t="s">
        <v>562</v>
      </c>
      <c r="D222" s="25">
        <v>99</v>
      </c>
    </row>
    <row r="223" spans="1:4" ht="15" x14ac:dyDescent="0.25">
      <c r="A223" s="23" t="s">
        <v>129</v>
      </c>
      <c r="B223" s="24" t="s">
        <v>395</v>
      </c>
      <c r="C223" s="24" t="s">
        <v>562</v>
      </c>
      <c r="D223" s="25">
        <v>199</v>
      </c>
    </row>
    <row r="224" spans="1:4" ht="15" x14ac:dyDescent="0.25">
      <c r="A224" s="65">
        <v>473</v>
      </c>
      <c r="B224" s="24" t="s">
        <v>396</v>
      </c>
      <c r="C224" s="24" t="s">
        <v>562</v>
      </c>
      <c r="D224" s="25">
        <v>150</v>
      </c>
    </row>
    <row r="225" spans="1:4" ht="15" x14ac:dyDescent="0.25">
      <c r="A225" s="65">
        <v>515</v>
      </c>
      <c r="B225" s="24" t="s">
        <v>397</v>
      </c>
      <c r="C225" s="24" t="s">
        <v>562</v>
      </c>
      <c r="D225" s="25">
        <v>199</v>
      </c>
    </row>
    <row r="226" spans="1:4" ht="15" x14ac:dyDescent="0.25">
      <c r="A226" s="23" t="s">
        <v>130</v>
      </c>
      <c r="B226" s="24" t="s">
        <v>398</v>
      </c>
      <c r="C226" s="24" t="s">
        <v>562</v>
      </c>
      <c r="D226" s="25">
        <v>199</v>
      </c>
    </row>
    <row r="227" spans="1:4" ht="15" x14ac:dyDescent="0.25">
      <c r="A227" s="65">
        <v>314</v>
      </c>
      <c r="B227" s="24" t="s">
        <v>399</v>
      </c>
      <c r="C227" s="24" t="s">
        <v>562</v>
      </c>
      <c r="D227" s="25">
        <v>155</v>
      </c>
    </row>
    <row r="228" spans="1:4" ht="15" x14ac:dyDescent="0.25">
      <c r="A228" s="65">
        <v>483</v>
      </c>
      <c r="B228" s="24" t="s">
        <v>400</v>
      </c>
      <c r="C228" s="24" t="s">
        <v>562</v>
      </c>
      <c r="D228" s="25">
        <v>155</v>
      </c>
    </row>
    <row r="229" spans="1:4" ht="15" x14ac:dyDescent="0.25">
      <c r="A229" s="23" t="s">
        <v>131</v>
      </c>
      <c r="B229" s="24" t="s">
        <v>401</v>
      </c>
      <c r="C229" s="24" t="s">
        <v>564</v>
      </c>
      <c r="D229" s="25">
        <v>2</v>
      </c>
    </row>
    <row r="230" spans="1:4" ht="15" x14ac:dyDescent="0.25">
      <c r="A230" s="23" t="s">
        <v>132</v>
      </c>
      <c r="B230" s="24" t="s">
        <v>402</v>
      </c>
      <c r="C230" s="24" t="s">
        <v>564</v>
      </c>
      <c r="D230" s="25">
        <v>75</v>
      </c>
    </row>
    <row r="231" spans="1:4" ht="15" x14ac:dyDescent="0.25">
      <c r="A231" s="65">
        <v>172</v>
      </c>
      <c r="B231" s="24" t="s">
        <v>403</v>
      </c>
      <c r="C231" s="24" t="s">
        <v>564</v>
      </c>
      <c r="D231" s="25">
        <v>199</v>
      </c>
    </row>
    <row r="232" spans="1:4" ht="15" x14ac:dyDescent="0.25">
      <c r="A232" s="23" t="s">
        <v>133</v>
      </c>
      <c r="B232" s="24" t="s">
        <v>404</v>
      </c>
      <c r="C232" s="24" t="s">
        <v>564</v>
      </c>
      <c r="D232" s="25">
        <v>207</v>
      </c>
    </row>
    <row r="233" spans="1:4" ht="15" x14ac:dyDescent="0.25">
      <c r="A233" s="65">
        <v>731</v>
      </c>
      <c r="B233" s="24" t="s">
        <v>405</v>
      </c>
      <c r="C233" s="24" t="s">
        <v>564</v>
      </c>
      <c r="D233" s="25">
        <v>199</v>
      </c>
    </row>
    <row r="234" spans="1:4" ht="15" x14ac:dyDescent="0.25">
      <c r="A234" s="23" t="s">
        <v>134</v>
      </c>
      <c r="B234" s="24" t="s">
        <v>406</v>
      </c>
      <c r="C234" s="24" t="s">
        <v>564</v>
      </c>
      <c r="D234" s="25">
        <v>6</v>
      </c>
    </row>
    <row r="235" spans="1:4" ht="15" x14ac:dyDescent="0.25">
      <c r="A235" s="65">
        <v>868</v>
      </c>
      <c r="B235" s="24" t="s">
        <v>407</v>
      </c>
      <c r="C235" s="24" t="s">
        <v>564</v>
      </c>
      <c r="D235" s="25">
        <v>12</v>
      </c>
    </row>
    <row r="236" spans="1:4" ht="15" x14ac:dyDescent="0.25">
      <c r="A236" s="65">
        <v>583</v>
      </c>
      <c r="B236" s="24" t="s">
        <v>408</v>
      </c>
      <c r="C236" s="24" t="s">
        <v>564</v>
      </c>
      <c r="D236" s="25">
        <v>32</v>
      </c>
    </row>
    <row r="237" spans="1:4" ht="15" x14ac:dyDescent="0.25">
      <c r="A237" s="23" t="s">
        <v>135</v>
      </c>
      <c r="B237" s="24" t="s">
        <v>409</v>
      </c>
      <c r="C237" s="24" t="s">
        <v>564</v>
      </c>
      <c r="D237" s="25">
        <v>3</v>
      </c>
    </row>
    <row r="238" spans="1:4" ht="15" x14ac:dyDescent="0.25">
      <c r="A238" s="65">
        <v>62</v>
      </c>
      <c r="B238" s="24" t="s">
        <v>9</v>
      </c>
      <c r="C238" s="24" t="s">
        <v>564</v>
      </c>
      <c r="D238" s="25">
        <v>923</v>
      </c>
    </row>
    <row r="239" spans="1:4" ht="15" x14ac:dyDescent="0.25">
      <c r="A239" s="23" t="s">
        <v>136</v>
      </c>
      <c r="B239" s="24" t="s">
        <v>410</v>
      </c>
      <c r="C239" s="24" t="s">
        <v>564</v>
      </c>
      <c r="D239" s="25">
        <v>99</v>
      </c>
    </row>
    <row r="240" spans="1:4" ht="15" x14ac:dyDescent="0.25">
      <c r="A240" s="23" t="s">
        <v>137</v>
      </c>
      <c r="B240" s="24" t="s">
        <v>411</v>
      </c>
      <c r="C240" s="24" t="s">
        <v>564</v>
      </c>
      <c r="D240" s="25">
        <v>199</v>
      </c>
    </row>
    <row r="241" spans="1:4" ht="15" x14ac:dyDescent="0.25">
      <c r="A241" s="23" t="s">
        <v>138</v>
      </c>
      <c r="B241" s="24" t="s">
        <v>412</v>
      </c>
      <c r="C241" s="24" t="s">
        <v>564</v>
      </c>
      <c r="D241" s="25">
        <v>24</v>
      </c>
    </row>
    <row r="242" spans="1:4" ht="15" x14ac:dyDescent="0.25">
      <c r="A242" s="65">
        <v>375</v>
      </c>
      <c r="B242" s="24" t="s">
        <v>413</v>
      </c>
      <c r="C242" s="24" t="s">
        <v>564</v>
      </c>
      <c r="D242" s="25">
        <v>199</v>
      </c>
    </row>
    <row r="243" spans="1:4" ht="15" x14ac:dyDescent="0.25">
      <c r="A243" s="23" t="s">
        <v>139</v>
      </c>
      <c r="B243" s="24" t="s">
        <v>414</v>
      </c>
      <c r="C243" s="24" t="s">
        <v>564</v>
      </c>
      <c r="D243" s="25">
        <v>199</v>
      </c>
    </row>
    <row r="244" spans="1:4" ht="15" x14ac:dyDescent="0.25">
      <c r="A244" s="65">
        <v>672</v>
      </c>
      <c r="B244" s="24" t="s">
        <v>415</v>
      </c>
      <c r="C244" s="24" t="s">
        <v>564</v>
      </c>
      <c r="D244" s="25">
        <v>9</v>
      </c>
    </row>
    <row r="245" spans="1:4" ht="15" x14ac:dyDescent="0.25">
      <c r="A245" s="23" t="s">
        <v>140</v>
      </c>
      <c r="B245" s="24" t="s">
        <v>416</v>
      </c>
      <c r="C245" s="24" t="s">
        <v>564</v>
      </c>
      <c r="D245" s="25">
        <v>199</v>
      </c>
    </row>
    <row r="246" spans="1:4" ht="15" x14ac:dyDescent="0.25">
      <c r="A246" s="65">
        <v>84</v>
      </c>
      <c r="B246" s="24" t="s">
        <v>417</v>
      </c>
      <c r="C246" s="24" t="s">
        <v>564</v>
      </c>
      <c r="D246" s="25">
        <v>20</v>
      </c>
    </row>
    <row r="247" spans="1:4" ht="15" x14ac:dyDescent="0.25">
      <c r="A247" s="65">
        <v>91</v>
      </c>
      <c r="B247" s="24" t="s">
        <v>418</v>
      </c>
      <c r="C247" s="24" t="s">
        <v>564</v>
      </c>
      <c r="D247" s="25">
        <v>105</v>
      </c>
    </row>
    <row r="248" spans="1:4" ht="15" x14ac:dyDescent="0.25">
      <c r="A248" s="23" t="s">
        <v>141</v>
      </c>
      <c r="B248" s="24" t="s">
        <v>419</v>
      </c>
      <c r="C248" s="24" t="s">
        <v>564</v>
      </c>
      <c r="D248" s="25">
        <v>67</v>
      </c>
    </row>
    <row r="249" spans="1:4" ht="15" x14ac:dyDescent="0.25">
      <c r="A249" s="65">
        <v>869</v>
      </c>
      <c r="B249" s="24" t="s">
        <v>420</v>
      </c>
      <c r="C249" s="24" t="s">
        <v>564</v>
      </c>
      <c r="D249" s="25">
        <v>26</v>
      </c>
    </row>
    <row r="250" spans="1:4" ht="15" x14ac:dyDescent="0.25">
      <c r="A250" s="23" t="s">
        <v>142</v>
      </c>
      <c r="B250" s="24" t="s">
        <v>421</v>
      </c>
      <c r="C250" s="24" t="s">
        <v>566</v>
      </c>
      <c r="D250" s="27">
        <v>99</v>
      </c>
    </row>
    <row r="251" spans="1:4" ht="15" x14ac:dyDescent="0.25">
      <c r="A251" s="23" t="s">
        <v>143</v>
      </c>
      <c r="B251" s="24" t="s">
        <v>422</v>
      </c>
      <c r="C251" s="24" t="s">
        <v>564</v>
      </c>
      <c r="D251" s="27">
        <v>1369</v>
      </c>
    </row>
    <row r="252" spans="1:4" ht="15" x14ac:dyDescent="0.25">
      <c r="A252" s="23" t="s">
        <v>144</v>
      </c>
      <c r="B252" s="24" t="s">
        <v>423</v>
      </c>
      <c r="C252" s="24" t="s">
        <v>562</v>
      </c>
      <c r="D252" s="27">
        <v>99</v>
      </c>
    </row>
    <row r="253" spans="1:4" ht="15" x14ac:dyDescent="0.25">
      <c r="A253" s="23" t="s">
        <v>145</v>
      </c>
      <c r="B253" s="24" t="s">
        <v>424</v>
      </c>
      <c r="C253" s="24" t="s">
        <v>562</v>
      </c>
      <c r="D253" s="27">
        <v>99</v>
      </c>
    </row>
    <row r="254" spans="1:4" ht="15" x14ac:dyDescent="0.25">
      <c r="A254" s="23" t="s">
        <v>146</v>
      </c>
      <c r="B254" s="24" t="s">
        <v>425</v>
      </c>
      <c r="C254" s="24" t="s">
        <v>562</v>
      </c>
      <c r="D254" s="27">
        <v>99</v>
      </c>
    </row>
    <row r="255" spans="1:4" ht="15" x14ac:dyDescent="0.25">
      <c r="A255" s="65">
        <v>1065</v>
      </c>
      <c r="B255" s="24" t="s">
        <v>426</v>
      </c>
      <c r="C255" s="24" t="s">
        <v>562</v>
      </c>
      <c r="D255" s="27">
        <v>40</v>
      </c>
    </row>
    <row r="256" spans="1:4" ht="15" x14ac:dyDescent="0.25">
      <c r="A256" s="23" t="s">
        <v>147</v>
      </c>
      <c r="B256" s="24" t="s">
        <v>427</v>
      </c>
      <c r="C256" s="24" t="s">
        <v>562</v>
      </c>
      <c r="D256" s="27">
        <v>199</v>
      </c>
    </row>
    <row r="257" spans="1:4" ht="15" x14ac:dyDescent="0.25">
      <c r="A257" s="65">
        <v>505</v>
      </c>
      <c r="B257" s="24" t="s">
        <v>428</v>
      </c>
      <c r="C257" s="24" t="s">
        <v>563</v>
      </c>
      <c r="D257" s="27">
        <v>18</v>
      </c>
    </row>
    <row r="258" spans="1:4" ht="15" x14ac:dyDescent="0.25">
      <c r="A258" s="65">
        <v>517</v>
      </c>
      <c r="B258" s="24" t="s">
        <v>429</v>
      </c>
      <c r="C258" s="24" t="s">
        <v>562</v>
      </c>
      <c r="D258" s="27">
        <v>50</v>
      </c>
    </row>
    <row r="259" spans="1:4" ht="15" x14ac:dyDescent="0.25">
      <c r="A259" s="65">
        <v>933</v>
      </c>
      <c r="B259" s="24" t="s">
        <v>430</v>
      </c>
      <c r="C259" s="24" t="s">
        <v>562</v>
      </c>
      <c r="D259" s="27">
        <v>99</v>
      </c>
    </row>
    <row r="260" spans="1:4" ht="15" x14ac:dyDescent="0.25">
      <c r="A260" s="65">
        <v>934</v>
      </c>
      <c r="B260" s="24" t="s">
        <v>431</v>
      </c>
      <c r="C260" s="24" t="s">
        <v>562</v>
      </c>
      <c r="D260" s="27">
        <v>99</v>
      </c>
    </row>
    <row r="261" spans="1:4" ht="15" x14ac:dyDescent="0.25">
      <c r="A261" s="65">
        <v>310</v>
      </c>
      <c r="B261" s="24" t="s">
        <v>432</v>
      </c>
      <c r="C261" s="24" t="s">
        <v>562</v>
      </c>
      <c r="D261" s="27">
        <v>50</v>
      </c>
    </row>
    <row r="262" spans="1:4" ht="15" x14ac:dyDescent="0.25">
      <c r="A262" s="65">
        <v>525</v>
      </c>
      <c r="B262" s="24" t="s">
        <v>433</v>
      </c>
      <c r="C262" s="24" t="s">
        <v>562</v>
      </c>
      <c r="D262" s="27">
        <v>1909</v>
      </c>
    </row>
    <row r="263" spans="1:4" ht="15" x14ac:dyDescent="0.25">
      <c r="A263" s="65">
        <v>358</v>
      </c>
      <c r="B263" s="24" t="s">
        <v>434</v>
      </c>
      <c r="C263" s="24" t="s">
        <v>563</v>
      </c>
      <c r="D263" s="27">
        <v>130</v>
      </c>
    </row>
    <row r="264" spans="1:4" ht="15" x14ac:dyDescent="0.25">
      <c r="A264" s="65">
        <v>475</v>
      </c>
      <c r="B264" s="24" t="s">
        <v>435</v>
      </c>
      <c r="C264" s="24" t="s">
        <v>562</v>
      </c>
      <c r="D264" s="27">
        <v>99</v>
      </c>
    </row>
    <row r="265" spans="1:4" ht="15" x14ac:dyDescent="0.25">
      <c r="A265" s="65">
        <v>645</v>
      </c>
      <c r="B265" s="24" t="s">
        <v>436</v>
      </c>
      <c r="C265" s="24" t="s">
        <v>562</v>
      </c>
      <c r="D265" s="27">
        <v>8</v>
      </c>
    </row>
    <row r="266" spans="1:4" ht="15" x14ac:dyDescent="0.25">
      <c r="A266" s="65">
        <v>340</v>
      </c>
      <c r="B266" s="24" t="s">
        <v>437</v>
      </c>
      <c r="C266" s="24" t="s">
        <v>562</v>
      </c>
      <c r="D266" s="27">
        <v>85</v>
      </c>
    </row>
    <row r="267" spans="1:4" ht="15" x14ac:dyDescent="0.25">
      <c r="A267" s="65">
        <v>503</v>
      </c>
      <c r="B267" s="24" t="s">
        <v>438</v>
      </c>
      <c r="C267" s="24" t="s">
        <v>562</v>
      </c>
      <c r="D267" s="27">
        <v>99</v>
      </c>
    </row>
    <row r="268" spans="1:4" ht="15" x14ac:dyDescent="0.25">
      <c r="A268" s="65">
        <v>429</v>
      </c>
      <c r="B268" s="24" t="s">
        <v>439</v>
      </c>
      <c r="C268" s="24" t="s">
        <v>562</v>
      </c>
      <c r="D268" s="27">
        <v>99</v>
      </c>
    </row>
    <row r="269" spans="1:4" ht="15" x14ac:dyDescent="0.25">
      <c r="A269" s="65">
        <v>499</v>
      </c>
      <c r="B269" s="24" t="s">
        <v>440</v>
      </c>
      <c r="C269" s="24" t="s">
        <v>562</v>
      </c>
      <c r="D269" s="27">
        <v>199</v>
      </c>
    </row>
    <row r="270" spans="1:4" ht="15" x14ac:dyDescent="0.25">
      <c r="A270" s="65">
        <v>827</v>
      </c>
      <c r="B270" s="24" t="s">
        <v>441</v>
      </c>
      <c r="C270" s="24" t="s">
        <v>562</v>
      </c>
      <c r="D270" s="27">
        <v>199</v>
      </c>
    </row>
    <row r="271" spans="1:4" ht="15" x14ac:dyDescent="0.25">
      <c r="A271" s="65">
        <v>339</v>
      </c>
      <c r="B271" s="24" t="s">
        <v>442</v>
      </c>
      <c r="C271" s="24" t="s">
        <v>562</v>
      </c>
      <c r="D271" s="27">
        <v>200</v>
      </c>
    </row>
    <row r="272" spans="1:4" ht="15" x14ac:dyDescent="0.25">
      <c r="A272" s="23" t="s">
        <v>148</v>
      </c>
      <c r="B272" s="24" t="s">
        <v>443</v>
      </c>
      <c r="C272" s="24" t="s">
        <v>562</v>
      </c>
      <c r="D272" s="27">
        <v>43</v>
      </c>
    </row>
    <row r="273" spans="1:4" ht="15" x14ac:dyDescent="0.25">
      <c r="A273" s="23" t="s">
        <v>149</v>
      </c>
      <c r="B273" s="24" t="s">
        <v>444</v>
      </c>
      <c r="C273" s="24" t="s">
        <v>562</v>
      </c>
      <c r="D273" s="27">
        <v>49</v>
      </c>
    </row>
    <row r="274" spans="1:4" ht="15" x14ac:dyDescent="0.25">
      <c r="A274" s="65">
        <v>586</v>
      </c>
      <c r="B274" s="24" t="s">
        <v>445</v>
      </c>
      <c r="C274" s="24" t="s">
        <v>562</v>
      </c>
      <c r="D274" s="27">
        <v>199</v>
      </c>
    </row>
    <row r="275" spans="1:4" ht="15" x14ac:dyDescent="0.25">
      <c r="A275" s="65">
        <v>500</v>
      </c>
      <c r="B275" s="24" t="s">
        <v>446</v>
      </c>
      <c r="C275" s="24" t="s">
        <v>562</v>
      </c>
      <c r="D275" s="27">
        <v>199</v>
      </c>
    </row>
    <row r="276" spans="1:4" ht="15" x14ac:dyDescent="0.25">
      <c r="A276" s="65">
        <v>501</v>
      </c>
      <c r="B276" s="24" t="s">
        <v>447</v>
      </c>
      <c r="C276" s="24" t="s">
        <v>562</v>
      </c>
      <c r="D276" s="27">
        <v>199</v>
      </c>
    </row>
    <row r="277" spans="1:4" ht="15" x14ac:dyDescent="0.25">
      <c r="A277" s="65">
        <v>502</v>
      </c>
      <c r="B277" s="24" t="s">
        <v>448</v>
      </c>
      <c r="C277" s="24" t="s">
        <v>562</v>
      </c>
      <c r="D277" s="27">
        <v>199</v>
      </c>
    </row>
    <row r="278" spans="1:4" ht="15" x14ac:dyDescent="0.25">
      <c r="A278" s="65">
        <v>258</v>
      </c>
      <c r="B278" s="24" t="s">
        <v>449</v>
      </c>
      <c r="C278" s="24" t="s">
        <v>562</v>
      </c>
      <c r="D278" s="27">
        <v>8</v>
      </c>
    </row>
    <row r="279" spans="1:4" ht="15" x14ac:dyDescent="0.25">
      <c r="A279" s="65">
        <v>271</v>
      </c>
      <c r="B279" s="24" t="s">
        <v>450</v>
      </c>
      <c r="C279" s="24" t="s">
        <v>562</v>
      </c>
      <c r="D279" s="27">
        <v>8</v>
      </c>
    </row>
    <row r="280" spans="1:4" ht="15" x14ac:dyDescent="0.25">
      <c r="A280" s="65">
        <v>380</v>
      </c>
      <c r="B280" s="24" t="s">
        <v>451</v>
      </c>
      <c r="C280" s="24" t="s">
        <v>562</v>
      </c>
      <c r="D280" s="27">
        <v>200</v>
      </c>
    </row>
    <row r="281" spans="1:4" ht="15" x14ac:dyDescent="0.25">
      <c r="A281" s="65">
        <v>480</v>
      </c>
      <c r="B281" s="24" t="s">
        <v>452</v>
      </c>
      <c r="C281" s="24" t="s">
        <v>562</v>
      </c>
      <c r="D281" s="27">
        <v>995</v>
      </c>
    </row>
    <row r="282" spans="1:4" ht="15" x14ac:dyDescent="0.25">
      <c r="A282" s="65">
        <v>254</v>
      </c>
      <c r="B282" s="24" t="s">
        <v>453</v>
      </c>
      <c r="C282" s="24" t="s">
        <v>562</v>
      </c>
      <c r="D282" s="27">
        <v>199</v>
      </c>
    </row>
    <row r="283" spans="1:4" ht="15" x14ac:dyDescent="0.25">
      <c r="A283" s="65">
        <v>277</v>
      </c>
      <c r="B283" s="24" t="s">
        <v>454</v>
      </c>
      <c r="C283" s="24" t="s">
        <v>562</v>
      </c>
      <c r="D283" s="27">
        <v>195</v>
      </c>
    </row>
    <row r="284" spans="1:4" ht="15" x14ac:dyDescent="0.25">
      <c r="A284" s="65">
        <v>444</v>
      </c>
      <c r="B284" s="24" t="s">
        <v>455</v>
      </c>
      <c r="C284" s="24" t="s">
        <v>562</v>
      </c>
      <c r="D284" s="27">
        <v>15</v>
      </c>
    </row>
    <row r="285" spans="1:4" ht="15" x14ac:dyDescent="0.25">
      <c r="A285" s="65">
        <v>864</v>
      </c>
      <c r="B285" s="24" t="s">
        <v>456</v>
      </c>
      <c r="C285" s="24" t="s">
        <v>562</v>
      </c>
      <c r="D285" s="27">
        <v>200</v>
      </c>
    </row>
    <row r="286" spans="1:4" ht="15" x14ac:dyDescent="0.25">
      <c r="A286" s="65">
        <v>660</v>
      </c>
      <c r="B286" s="24" t="s">
        <v>457</v>
      </c>
      <c r="C286" s="24" t="s">
        <v>563</v>
      </c>
      <c r="D286" s="27">
        <v>200</v>
      </c>
    </row>
    <row r="287" spans="1:4" ht="15" x14ac:dyDescent="0.25">
      <c r="A287" s="65">
        <v>1163</v>
      </c>
      <c r="B287" s="24" t="s">
        <v>458</v>
      </c>
      <c r="C287" s="24" t="s">
        <v>565</v>
      </c>
      <c r="D287" s="27">
        <v>58</v>
      </c>
    </row>
    <row r="288" spans="1:4" ht="15" x14ac:dyDescent="0.25">
      <c r="A288" s="65">
        <v>951</v>
      </c>
      <c r="B288" s="24" t="s">
        <v>459</v>
      </c>
      <c r="C288" s="24" t="s">
        <v>565</v>
      </c>
      <c r="D288" s="27">
        <v>25</v>
      </c>
    </row>
    <row r="289" spans="1:4" ht="15" x14ac:dyDescent="0.25">
      <c r="A289" s="65">
        <v>914</v>
      </c>
      <c r="B289" s="24" t="s">
        <v>460</v>
      </c>
      <c r="C289" s="24" t="s">
        <v>565</v>
      </c>
      <c r="D289" s="27">
        <v>25</v>
      </c>
    </row>
    <row r="290" spans="1:4" ht="15" x14ac:dyDescent="0.25">
      <c r="A290" s="65">
        <v>155</v>
      </c>
      <c r="B290" s="24" t="s">
        <v>461</v>
      </c>
      <c r="C290" s="24" t="s">
        <v>562</v>
      </c>
      <c r="D290" s="27">
        <v>199</v>
      </c>
    </row>
    <row r="291" spans="1:4" ht="15" x14ac:dyDescent="0.25">
      <c r="A291" s="65">
        <v>719</v>
      </c>
      <c r="B291" s="24" t="s">
        <v>462</v>
      </c>
      <c r="C291" s="24" t="s">
        <v>562</v>
      </c>
      <c r="D291" s="27">
        <v>199</v>
      </c>
    </row>
    <row r="292" spans="1:4" ht="15" x14ac:dyDescent="0.25">
      <c r="A292" s="65">
        <v>720</v>
      </c>
      <c r="B292" s="24" t="s">
        <v>463</v>
      </c>
      <c r="C292" s="24" t="s">
        <v>562</v>
      </c>
      <c r="D292" s="27">
        <v>199</v>
      </c>
    </row>
    <row r="293" spans="1:4" ht="15" x14ac:dyDescent="0.25">
      <c r="A293" s="65">
        <v>721</v>
      </c>
      <c r="B293" s="24" t="s">
        <v>464</v>
      </c>
      <c r="C293" s="24" t="s">
        <v>562</v>
      </c>
      <c r="D293" s="27">
        <v>199</v>
      </c>
    </row>
    <row r="294" spans="1:4" ht="15" x14ac:dyDescent="0.25">
      <c r="A294" s="65">
        <v>446</v>
      </c>
      <c r="B294" s="24" t="s">
        <v>465</v>
      </c>
      <c r="C294" s="24" t="s">
        <v>562</v>
      </c>
      <c r="D294" s="27">
        <v>199</v>
      </c>
    </row>
    <row r="295" spans="1:4" ht="15" x14ac:dyDescent="0.25">
      <c r="A295" s="65">
        <v>299</v>
      </c>
      <c r="B295" s="24" t="s">
        <v>466</v>
      </c>
      <c r="C295" s="24" t="s">
        <v>562</v>
      </c>
      <c r="D295" s="27">
        <v>90</v>
      </c>
    </row>
    <row r="296" spans="1:4" ht="15" x14ac:dyDescent="0.25">
      <c r="A296" s="23" t="s">
        <v>150</v>
      </c>
      <c r="B296" s="24" t="s">
        <v>467</v>
      </c>
      <c r="C296" s="24" t="s">
        <v>562</v>
      </c>
      <c r="D296" s="27">
        <v>0</v>
      </c>
    </row>
    <row r="297" spans="1:4" ht="15" x14ac:dyDescent="0.25">
      <c r="A297" s="65">
        <v>1161</v>
      </c>
      <c r="B297" s="24" t="s">
        <v>468</v>
      </c>
      <c r="C297" s="24" t="s">
        <v>565</v>
      </c>
      <c r="D297" s="27">
        <v>50</v>
      </c>
    </row>
    <row r="298" spans="1:4" ht="15" x14ac:dyDescent="0.25">
      <c r="A298" s="65">
        <v>912</v>
      </c>
      <c r="B298" s="24" t="s">
        <v>469</v>
      </c>
      <c r="C298" s="24" t="s">
        <v>565</v>
      </c>
      <c r="D298" s="27">
        <v>60</v>
      </c>
    </row>
    <row r="299" spans="1:4" ht="15" x14ac:dyDescent="0.25">
      <c r="A299" s="65">
        <v>913</v>
      </c>
      <c r="B299" s="24" t="s">
        <v>470</v>
      </c>
      <c r="C299" s="24" t="s">
        <v>565</v>
      </c>
      <c r="D299" s="27">
        <v>60</v>
      </c>
    </row>
    <row r="300" spans="1:4" ht="15" x14ac:dyDescent="0.25">
      <c r="A300" s="65">
        <v>969</v>
      </c>
      <c r="B300" s="24" t="s">
        <v>471</v>
      </c>
      <c r="C300" s="24" t="s">
        <v>565</v>
      </c>
      <c r="D300" s="27">
        <v>60</v>
      </c>
    </row>
    <row r="301" spans="1:4" ht="15" x14ac:dyDescent="0.25">
      <c r="A301" s="65">
        <v>516</v>
      </c>
      <c r="B301" s="24" t="s">
        <v>472</v>
      </c>
      <c r="C301" s="24" t="s">
        <v>562</v>
      </c>
      <c r="D301" s="27">
        <v>98</v>
      </c>
    </row>
    <row r="302" spans="1:4" ht="15" x14ac:dyDescent="0.25">
      <c r="A302" s="23" t="s">
        <v>151</v>
      </c>
      <c r="B302" s="24" t="s">
        <v>473</v>
      </c>
      <c r="C302" s="24" t="s">
        <v>563</v>
      </c>
      <c r="D302" s="27">
        <v>200</v>
      </c>
    </row>
    <row r="303" spans="1:4" ht="15" x14ac:dyDescent="0.25">
      <c r="A303" s="65">
        <v>230</v>
      </c>
      <c r="B303" s="24" t="s">
        <v>474</v>
      </c>
      <c r="C303" s="24" t="s">
        <v>566</v>
      </c>
      <c r="D303" s="27">
        <v>50</v>
      </c>
    </row>
    <row r="304" spans="1:4" ht="15" x14ac:dyDescent="0.25">
      <c r="A304" s="65">
        <v>431</v>
      </c>
      <c r="B304" s="24" t="s">
        <v>475</v>
      </c>
      <c r="C304" s="24" t="s">
        <v>566</v>
      </c>
      <c r="D304" s="27">
        <v>168</v>
      </c>
    </row>
    <row r="305" spans="1:4" ht="15" x14ac:dyDescent="0.25">
      <c r="A305" s="65">
        <v>182</v>
      </c>
      <c r="B305" s="24" t="s">
        <v>476</v>
      </c>
      <c r="C305" s="24" t="s">
        <v>562</v>
      </c>
      <c r="D305" s="27">
        <v>99</v>
      </c>
    </row>
    <row r="306" spans="1:4" ht="15" x14ac:dyDescent="0.25">
      <c r="A306" s="65">
        <v>454</v>
      </c>
      <c r="B306" s="24" t="s">
        <v>477</v>
      </c>
      <c r="C306" s="24" t="s">
        <v>562</v>
      </c>
      <c r="D306" s="27">
        <v>50</v>
      </c>
    </row>
    <row r="307" spans="1:4" ht="15" x14ac:dyDescent="0.25">
      <c r="A307" s="65">
        <v>967</v>
      </c>
      <c r="B307" s="24" t="s">
        <v>478</v>
      </c>
      <c r="C307" s="24" t="s">
        <v>562</v>
      </c>
      <c r="D307" s="27">
        <v>99</v>
      </c>
    </row>
    <row r="308" spans="1:4" ht="15" x14ac:dyDescent="0.25">
      <c r="A308" s="65">
        <v>458</v>
      </c>
      <c r="B308" s="24" t="s">
        <v>479</v>
      </c>
      <c r="C308" s="24" t="s">
        <v>562</v>
      </c>
      <c r="D308" s="27">
        <v>99</v>
      </c>
    </row>
    <row r="309" spans="1:4" ht="15" x14ac:dyDescent="0.25">
      <c r="A309" s="65">
        <v>777</v>
      </c>
      <c r="B309" s="24" t="s">
        <v>480</v>
      </c>
      <c r="C309" s="24" t="s">
        <v>562</v>
      </c>
      <c r="D309" s="27">
        <v>99</v>
      </c>
    </row>
    <row r="310" spans="1:4" ht="15" x14ac:dyDescent="0.25">
      <c r="A310" s="65">
        <v>811</v>
      </c>
      <c r="B310" s="24" t="s">
        <v>481</v>
      </c>
      <c r="C310" s="24" t="s">
        <v>562</v>
      </c>
      <c r="D310" s="27">
        <v>80</v>
      </c>
    </row>
    <row r="311" spans="1:4" ht="15" x14ac:dyDescent="0.25">
      <c r="A311" s="65">
        <v>794</v>
      </c>
      <c r="B311" s="24" t="s">
        <v>482</v>
      </c>
      <c r="C311" s="24" t="s">
        <v>562</v>
      </c>
      <c r="D311" s="27">
        <v>9</v>
      </c>
    </row>
    <row r="312" spans="1:4" ht="15" x14ac:dyDescent="0.25">
      <c r="A312" s="65">
        <v>1158</v>
      </c>
      <c r="B312" s="24" t="s">
        <v>483</v>
      </c>
      <c r="C312" s="24" t="s">
        <v>562</v>
      </c>
      <c r="D312" s="27">
        <v>109</v>
      </c>
    </row>
    <row r="313" spans="1:4" ht="15" x14ac:dyDescent="0.25">
      <c r="A313" s="65">
        <v>540</v>
      </c>
      <c r="B313" s="24" t="s">
        <v>484</v>
      </c>
      <c r="C313" s="24" t="s">
        <v>562</v>
      </c>
      <c r="D313" s="27">
        <v>199</v>
      </c>
    </row>
    <row r="314" spans="1:4" ht="15" x14ac:dyDescent="0.25">
      <c r="A314" s="65">
        <v>532</v>
      </c>
      <c r="B314" s="24" t="s">
        <v>485</v>
      </c>
      <c r="C314" s="24" t="s">
        <v>562</v>
      </c>
      <c r="D314" s="27">
        <v>99</v>
      </c>
    </row>
    <row r="315" spans="1:4" ht="15" x14ac:dyDescent="0.25">
      <c r="A315" s="65">
        <v>547</v>
      </c>
      <c r="B315" s="24" t="s">
        <v>486</v>
      </c>
      <c r="C315" s="24" t="s">
        <v>562</v>
      </c>
      <c r="D315" s="27">
        <v>120</v>
      </c>
    </row>
    <row r="316" spans="1:4" ht="15" x14ac:dyDescent="0.25">
      <c r="A316" s="65">
        <v>211</v>
      </c>
      <c r="B316" s="24" t="s">
        <v>487</v>
      </c>
      <c r="C316" s="24" t="s">
        <v>562</v>
      </c>
      <c r="D316" s="27">
        <v>195</v>
      </c>
    </row>
    <row r="317" spans="1:4" ht="15" x14ac:dyDescent="0.25">
      <c r="A317" s="65">
        <v>318</v>
      </c>
      <c r="B317" s="24" t="s">
        <v>488</v>
      </c>
      <c r="C317" s="24" t="s">
        <v>562</v>
      </c>
      <c r="D317" s="27">
        <v>88</v>
      </c>
    </row>
    <row r="318" spans="1:4" ht="15" x14ac:dyDescent="0.25">
      <c r="A318" s="65">
        <v>319</v>
      </c>
      <c r="B318" s="24" t="s">
        <v>489</v>
      </c>
      <c r="C318" s="24" t="s">
        <v>562</v>
      </c>
      <c r="D318" s="27">
        <v>72</v>
      </c>
    </row>
    <row r="319" spans="1:4" ht="15" x14ac:dyDescent="0.25">
      <c r="A319" s="23" t="s">
        <v>152</v>
      </c>
      <c r="B319" s="24" t="s">
        <v>490</v>
      </c>
      <c r="C319" s="24" t="s">
        <v>562</v>
      </c>
      <c r="D319" s="27">
        <v>99</v>
      </c>
    </row>
    <row r="320" spans="1:4" ht="15" x14ac:dyDescent="0.25">
      <c r="A320" s="23" t="s">
        <v>153</v>
      </c>
      <c r="B320" s="24" t="s">
        <v>491</v>
      </c>
      <c r="C320" s="24" t="s">
        <v>562</v>
      </c>
      <c r="D320" s="27">
        <v>99</v>
      </c>
    </row>
    <row r="321" spans="1:4" ht="15" x14ac:dyDescent="0.25">
      <c r="A321" s="65">
        <v>871</v>
      </c>
      <c r="B321" s="24" t="s">
        <v>492</v>
      </c>
      <c r="C321" s="24" t="s">
        <v>562</v>
      </c>
      <c r="D321" s="27">
        <v>99</v>
      </c>
    </row>
    <row r="322" spans="1:4" ht="15" x14ac:dyDescent="0.25">
      <c r="A322" s="65">
        <v>536</v>
      </c>
      <c r="B322" s="24" t="s">
        <v>493</v>
      </c>
      <c r="C322" s="24" t="s">
        <v>562</v>
      </c>
      <c r="D322" s="27">
        <v>80</v>
      </c>
    </row>
    <row r="323" spans="1:4" ht="15" x14ac:dyDescent="0.25">
      <c r="A323" s="65">
        <v>512</v>
      </c>
      <c r="B323" s="24" t="s">
        <v>494</v>
      </c>
      <c r="C323" s="24" t="s">
        <v>562</v>
      </c>
      <c r="D323" s="27">
        <v>40</v>
      </c>
    </row>
    <row r="324" spans="1:4" ht="15" x14ac:dyDescent="0.25">
      <c r="A324" s="65">
        <v>514</v>
      </c>
      <c r="B324" s="24" t="s">
        <v>495</v>
      </c>
      <c r="C324" s="24" t="s">
        <v>562</v>
      </c>
      <c r="D324" s="27">
        <v>40</v>
      </c>
    </row>
    <row r="325" spans="1:4" ht="15" x14ac:dyDescent="0.25">
      <c r="A325" s="65">
        <v>513</v>
      </c>
      <c r="B325" s="24" t="s">
        <v>496</v>
      </c>
      <c r="C325" s="24" t="s">
        <v>562</v>
      </c>
      <c r="D325" s="27">
        <v>60</v>
      </c>
    </row>
    <row r="326" spans="1:4" ht="15" x14ac:dyDescent="0.25">
      <c r="A326" s="65">
        <v>420</v>
      </c>
      <c r="B326" s="24" t="s">
        <v>497</v>
      </c>
      <c r="C326" s="24" t="s">
        <v>564</v>
      </c>
      <c r="D326" s="27">
        <v>198</v>
      </c>
    </row>
    <row r="327" spans="1:4" ht="15" x14ac:dyDescent="0.25">
      <c r="A327" s="65">
        <v>450</v>
      </c>
      <c r="B327" s="24" t="s">
        <v>498</v>
      </c>
      <c r="C327" s="24" t="s">
        <v>564</v>
      </c>
      <c r="D327" s="27">
        <v>10</v>
      </c>
    </row>
    <row r="328" spans="1:4" ht="15" x14ac:dyDescent="0.25">
      <c r="A328" s="65">
        <v>1162</v>
      </c>
      <c r="B328" s="24" t="s">
        <v>499</v>
      </c>
      <c r="C328" s="24" t="s">
        <v>564</v>
      </c>
      <c r="D328" s="27">
        <v>1200</v>
      </c>
    </row>
    <row r="329" spans="1:4" ht="15" x14ac:dyDescent="0.25">
      <c r="A329" s="23" t="s">
        <v>154</v>
      </c>
      <c r="B329" s="24" t="s">
        <v>500</v>
      </c>
      <c r="C329" s="24" t="s">
        <v>565</v>
      </c>
      <c r="D329" s="27">
        <v>40</v>
      </c>
    </row>
    <row r="330" spans="1:4" ht="15" x14ac:dyDescent="0.25">
      <c r="A330" s="65">
        <v>966</v>
      </c>
      <c r="B330" s="24" t="s">
        <v>501</v>
      </c>
      <c r="C330" s="24" t="s">
        <v>562</v>
      </c>
      <c r="D330" s="27">
        <v>99</v>
      </c>
    </row>
    <row r="331" spans="1:4" ht="15" x14ac:dyDescent="0.25">
      <c r="A331" s="65">
        <v>997</v>
      </c>
      <c r="B331" s="24" t="s">
        <v>502</v>
      </c>
      <c r="C331" s="24" t="s">
        <v>562</v>
      </c>
      <c r="D331" s="27">
        <v>199</v>
      </c>
    </row>
    <row r="332" spans="1:4" ht="15" x14ac:dyDescent="0.25">
      <c r="A332" s="23" t="s">
        <v>155</v>
      </c>
      <c r="B332" s="24" t="s">
        <v>503</v>
      </c>
      <c r="C332" s="24" t="s">
        <v>562</v>
      </c>
      <c r="D332" s="27">
        <v>99</v>
      </c>
    </row>
    <row r="333" spans="1:4" ht="15" x14ac:dyDescent="0.25">
      <c r="A333" s="65">
        <v>960</v>
      </c>
      <c r="B333" s="24" t="s">
        <v>504</v>
      </c>
      <c r="C333" s="24" t="s">
        <v>562</v>
      </c>
      <c r="D333" s="27">
        <v>99</v>
      </c>
    </row>
    <row r="334" spans="1:4" ht="15" x14ac:dyDescent="0.25">
      <c r="A334" s="65">
        <v>154</v>
      </c>
      <c r="B334" s="24" t="s">
        <v>505</v>
      </c>
      <c r="C334" s="24" t="s">
        <v>564</v>
      </c>
      <c r="D334" s="27">
        <v>14</v>
      </c>
    </row>
    <row r="335" spans="1:4" ht="15" x14ac:dyDescent="0.25">
      <c r="A335" s="65">
        <v>177</v>
      </c>
      <c r="B335" s="24" t="s">
        <v>506</v>
      </c>
      <c r="C335" s="24" t="s">
        <v>562</v>
      </c>
      <c r="D335" s="27">
        <v>99</v>
      </c>
    </row>
    <row r="336" spans="1:4" ht="15" x14ac:dyDescent="0.25">
      <c r="A336" s="23">
        <v>617</v>
      </c>
      <c r="B336" s="24" t="s">
        <v>507</v>
      </c>
      <c r="C336" s="24" t="s">
        <v>562</v>
      </c>
      <c r="D336" s="27">
        <v>60</v>
      </c>
    </row>
    <row r="337" spans="1:4" ht="15" x14ac:dyDescent="0.25">
      <c r="A337" s="65">
        <v>1156</v>
      </c>
      <c r="B337" s="24" t="s">
        <v>508</v>
      </c>
      <c r="C337" s="24" t="s">
        <v>562</v>
      </c>
      <c r="D337" s="27">
        <v>40</v>
      </c>
    </row>
    <row r="338" spans="1:4" ht="15" x14ac:dyDescent="0.25">
      <c r="A338" s="65">
        <v>592</v>
      </c>
      <c r="B338" s="24" t="s">
        <v>509</v>
      </c>
      <c r="C338" s="24" t="s">
        <v>562</v>
      </c>
      <c r="D338" s="27">
        <v>99</v>
      </c>
    </row>
    <row r="339" spans="1:4" ht="15" x14ac:dyDescent="0.25">
      <c r="A339" s="65">
        <v>445</v>
      </c>
      <c r="B339" s="24" t="s">
        <v>510</v>
      </c>
      <c r="C339" s="24" t="s">
        <v>562</v>
      </c>
      <c r="D339" s="27">
        <v>15</v>
      </c>
    </row>
    <row r="340" spans="1:4" ht="15" x14ac:dyDescent="0.25">
      <c r="A340" s="65">
        <v>557</v>
      </c>
      <c r="B340" s="24" t="s">
        <v>511</v>
      </c>
      <c r="C340" s="24" t="s">
        <v>562</v>
      </c>
      <c r="D340" s="27">
        <v>40</v>
      </c>
    </row>
    <row r="341" spans="1:4" ht="15" x14ac:dyDescent="0.25">
      <c r="A341" s="65">
        <v>462</v>
      </c>
      <c r="B341" s="24" t="s">
        <v>512</v>
      </c>
      <c r="C341" s="24" t="s">
        <v>562</v>
      </c>
      <c r="D341" s="27">
        <v>200</v>
      </c>
    </row>
    <row r="342" spans="1:4" ht="15" x14ac:dyDescent="0.25">
      <c r="A342" s="65">
        <v>825</v>
      </c>
      <c r="B342" s="24" t="s">
        <v>513</v>
      </c>
      <c r="C342" s="24" t="s">
        <v>562</v>
      </c>
      <c r="D342" s="27">
        <v>999</v>
      </c>
    </row>
    <row r="343" spans="1:4" ht="15" x14ac:dyDescent="0.25">
      <c r="A343" s="65">
        <v>822</v>
      </c>
      <c r="B343" s="24" t="s">
        <v>514</v>
      </c>
      <c r="C343" s="24" t="s">
        <v>562</v>
      </c>
      <c r="D343" s="27">
        <v>199</v>
      </c>
    </row>
    <row r="344" spans="1:4" ht="15" x14ac:dyDescent="0.25">
      <c r="A344" s="65">
        <v>324</v>
      </c>
      <c r="B344" s="24" t="s">
        <v>515</v>
      </c>
      <c r="C344" s="24" t="s">
        <v>562</v>
      </c>
      <c r="D344" s="27">
        <v>199</v>
      </c>
    </row>
    <row r="345" spans="1:4" ht="15" x14ac:dyDescent="0.25">
      <c r="A345" s="23" t="s">
        <v>156</v>
      </c>
      <c r="B345" s="24" t="s">
        <v>516</v>
      </c>
      <c r="C345" s="24" t="s">
        <v>562</v>
      </c>
      <c r="D345" s="27">
        <v>99</v>
      </c>
    </row>
    <row r="346" spans="1:4" ht="15" x14ac:dyDescent="0.25">
      <c r="A346" s="65">
        <v>438</v>
      </c>
      <c r="B346" s="24" t="s">
        <v>517</v>
      </c>
      <c r="C346" s="24" t="s">
        <v>562</v>
      </c>
      <c r="D346" s="27">
        <v>199</v>
      </c>
    </row>
    <row r="347" spans="1:4" ht="15" x14ac:dyDescent="0.25">
      <c r="A347" s="65">
        <v>964</v>
      </c>
      <c r="B347" s="24" t="s">
        <v>518</v>
      </c>
      <c r="C347" s="24" t="s">
        <v>562</v>
      </c>
      <c r="D347" s="27">
        <v>99</v>
      </c>
    </row>
    <row r="348" spans="1:4" ht="15" x14ac:dyDescent="0.25">
      <c r="A348" s="65">
        <v>575</v>
      </c>
      <c r="B348" s="24" t="s">
        <v>519</v>
      </c>
      <c r="C348" s="24" t="s">
        <v>562</v>
      </c>
      <c r="D348" s="27">
        <v>40</v>
      </c>
    </row>
    <row r="349" spans="1:4" ht="15" x14ac:dyDescent="0.25">
      <c r="A349" s="65">
        <v>999</v>
      </c>
      <c r="B349" s="24" t="s">
        <v>520</v>
      </c>
      <c r="C349" s="24" t="s">
        <v>562</v>
      </c>
      <c r="D349" s="27">
        <v>99</v>
      </c>
    </row>
    <row r="350" spans="1:4" ht="15" x14ac:dyDescent="0.25">
      <c r="A350" s="23" t="s">
        <v>157</v>
      </c>
      <c r="B350" s="24" t="s">
        <v>521</v>
      </c>
      <c r="C350" s="24" t="s">
        <v>562</v>
      </c>
      <c r="D350" s="27">
        <v>50</v>
      </c>
    </row>
    <row r="351" spans="1:4" ht="15" x14ac:dyDescent="0.25">
      <c r="A351" s="65">
        <v>963</v>
      </c>
      <c r="B351" s="24" t="s">
        <v>522</v>
      </c>
      <c r="C351" s="24" t="s">
        <v>562</v>
      </c>
      <c r="D351" s="27">
        <v>99</v>
      </c>
    </row>
    <row r="352" spans="1:4" ht="15" x14ac:dyDescent="0.25">
      <c r="A352" s="65">
        <v>1000</v>
      </c>
      <c r="B352" s="24" t="s">
        <v>523</v>
      </c>
      <c r="C352" s="24" t="s">
        <v>562</v>
      </c>
      <c r="D352" s="27">
        <v>99</v>
      </c>
    </row>
    <row r="353" spans="1:4" ht="15" x14ac:dyDescent="0.25">
      <c r="A353" s="65">
        <v>611</v>
      </c>
      <c r="B353" s="24" t="s">
        <v>524</v>
      </c>
      <c r="C353" s="24" t="s">
        <v>562</v>
      </c>
      <c r="D353" s="27">
        <v>99</v>
      </c>
    </row>
    <row r="354" spans="1:4" ht="15" x14ac:dyDescent="0.25">
      <c r="A354" s="65">
        <v>297</v>
      </c>
      <c r="B354" s="24" t="s">
        <v>11</v>
      </c>
      <c r="C354" s="24" t="s">
        <v>567</v>
      </c>
      <c r="D354" s="27">
        <v>25</v>
      </c>
    </row>
    <row r="355" spans="1:4" ht="15" x14ac:dyDescent="0.25">
      <c r="A355" s="23" t="s">
        <v>158</v>
      </c>
      <c r="B355" s="24" t="s">
        <v>525</v>
      </c>
      <c r="C355" s="24" t="s">
        <v>562</v>
      </c>
      <c r="D355" s="27">
        <v>200</v>
      </c>
    </row>
    <row r="356" spans="1:4" ht="15" x14ac:dyDescent="0.25">
      <c r="A356" s="65">
        <v>461</v>
      </c>
      <c r="B356" s="24" t="s">
        <v>526</v>
      </c>
      <c r="C356" s="24" t="s">
        <v>562</v>
      </c>
      <c r="D356" s="27">
        <v>99</v>
      </c>
    </row>
    <row r="357" spans="1:4" ht="15" x14ac:dyDescent="0.25">
      <c r="A357" s="65">
        <v>327</v>
      </c>
      <c r="B357" s="24" t="s">
        <v>527</v>
      </c>
      <c r="C357" s="24" t="s">
        <v>562</v>
      </c>
      <c r="D357" s="27">
        <v>199</v>
      </c>
    </row>
    <row r="358" spans="1:4" ht="15" x14ac:dyDescent="0.25">
      <c r="A358" s="65">
        <v>233</v>
      </c>
      <c r="B358" s="24" t="s">
        <v>528</v>
      </c>
      <c r="C358" s="24" t="s">
        <v>562</v>
      </c>
      <c r="D358" s="27">
        <v>195</v>
      </c>
    </row>
    <row r="359" spans="1:4" ht="15" x14ac:dyDescent="0.25">
      <c r="A359" s="65">
        <v>580</v>
      </c>
      <c r="B359" s="24" t="s">
        <v>529</v>
      </c>
      <c r="C359" s="24" t="s">
        <v>562</v>
      </c>
      <c r="D359" s="27">
        <v>400</v>
      </c>
    </row>
    <row r="360" spans="1:4" ht="15" x14ac:dyDescent="0.25">
      <c r="A360" s="65">
        <v>476</v>
      </c>
      <c r="B360" s="24" t="s">
        <v>530</v>
      </c>
      <c r="C360" s="24" t="s">
        <v>562</v>
      </c>
      <c r="D360" s="27">
        <v>99</v>
      </c>
    </row>
    <row r="361" spans="1:4" ht="15" x14ac:dyDescent="0.25">
      <c r="A361" s="23" t="s">
        <v>159</v>
      </c>
      <c r="B361" s="24" t="s">
        <v>531</v>
      </c>
      <c r="C361" s="24" t="s">
        <v>562</v>
      </c>
      <c r="D361" s="27">
        <v>199</v>
      </c>
    </row>
    <row r="362" spans="1:4" ht="15" x14ac:dyDescent="0.25">
      <c r="A362" s="23" t="s">
        <v>160</v>
      </c>
      <c r="B362" s="24" t="s">
        <v>532</v>
      </c>
      <c r="C362" s="24" t="s">
        <v>562</v>
      </c>
      <c r="D362" s="27">
        <v>199</v>
      </c>
    </row>
    <row r="363" spans="1:4" ht="15" x14ac:dyDescent="0.25">
      <c r="A363" s="23" t="s">
        <v>161</v>
      </c>
      <c r="B363" s="24" t="s">
        <v>533</v>
      </c>
      <c r="C363" s="24" t="s">
        <v>562</v>
      </c>
      <c r="D363" s="27">
        <v>17</v>
      </c>
    </row>
    <row r="364" spans="1:4" ht="15" x14ac:dyDescent="0.25">
      <c r="A364" s="23" t="s">
        <v>162</v>
      </c>
      <c r="B364" s="24" t="s">
        <v>534</v>
      </c>
      <c r="C364" s="24" t="s">
        <v>562</v>
      </c>
      <c r="D364" s="27">
        <v>99</v>
      </c>
    </row>
    <row r="365" spans="1:4" ht="15" x14ac:dyDescent="0.25">
      <c r="A365" s="23" t="s">
        <v>163</v>
      </c>
      <c r="B365" s="24" t="s">
        <v>535</v>
      </c>
      <c r="C365" s="24" t="s">
        <v>562</v>
      </c>
      <c r="D365" s="27">
        <v>99</v>
      </c>
    </row>
    <row r="366" spans="1:4" ht="15" x14ac:dyDescent="0.25">
      <c r="A366" s="65">
        <v>891</v>
      </c>
      <c r="B366" s="24" t="s">
        <v>536</v>
      </c>
      <c r="C366" s="24" t="s">
        <v>562</v>
      </c>
      <c r="D366" s="27">
        <v>99</v>
      </c>
    </row>
    <row r="367" spans="1:4" ht="15" x14ac:dyDescent="0.25">
      <c r="A367" s="23" t="s">
        <v>164</v>
      </c>
      <c r="B367" s="24" t="s">
        <v>537</v>
      </c>
      <c r="C367" s="24" t="s">
        <v>562</v>
      </c>
      <c r="D367" s="27">
        <v>199</v>
      </c>
    </row>
    <row r="368" spans="1:4" ht="15" x14ac:dyDescent="0.25">
      <c r="A368" s="23" t="s">
        <v>165</v>
      </c>
      <c r="B368" s="24" t="s">
        <v>538</v>
      </c>
      <c r="C368" s="24" t="s">
        <v>562</v>
      </c>
      <c r="D368" s="27">
        <v>99</v>
      </c>
    </row>
    <row r="369" spans="1:4" ht="15" x14ac:dyDescent="0.25">
      <c r="A369" s="65">
        <v>908</v>
      </c>
      <c r="B369" s="24" t="s">
        <v>539</v>
      </c>
      <c r="C369" s="24" t="s">
        <v>562</v>
      </c>
      <c r="D369" s="27">
        <v>99</v>
      </c>
    </row>
    <row r="370" spans="1:4" ht="15" x14ac:dyDescent="0.25">
      <c r="A370" s="65">
        <v>909</v>
      </c>
      <c r="B370" s="24" t="s">
        <v>540</v>
      </c>
      <c r="C370" s="24" t="s">
        <v>562</v>
      </c>
      <c r="D370" s="27">
        <v>91</v>
      </c>
    </row>
    <row r="371" spans="1:4" ht="15" x14ac:dyDescent="0.25">
      <c r="A371" s="65">
        <v>763</v>
      </c>
      <c r="B371" s="24" t="s">
        <v>541</v>
      </c>
      <c r="C371" s="24" t="s">
        <v>562</v>
      </c>
      <c r="D371" s="27">
        <v>99</v>
      </c>
    </row>
    <row r="372" spans="1:4" ht="15" x14ac:dyDescent="0.25">
      <c r="A372" s="65">
        <v>764</v>
      </c>
      <c r="B372" s="24" t="s">
        <v>542</v>
      </c>
      <c r="C372" s="24" t="s">
        <v>562</v>
      </c>
      <c r="D372" s="27">
        <v>99</v>
      </c>
    </row>
    <row r="373" spans="1:4" ht="15" x14ac:dyDescent="0.25">
      <c r="A373" s="65">
        <v>652</v>
      </c>
      <c r="B373" s="24" t="s">
        <v>543</v>
      </c>
      <c r="C373" s="24" t="s">
        <v>562</v>
      </c>
      <c r="D373" s="27">
        <v>200</v>
      </c>
    </row>
    <row r="374" spans="1:4" ht="15" x14ac:dyDescent="0.25">
      <c r="A374" s="65">
        <v>856</v>
      </c>
      <c r="B374" s="24" t="s">
        <v>544</v>
      </c>
      <c r="C374" s="24" t="s">
        <v>562</v>
      </c>
      <c r="D374" s="27">
        <v>200</v>
      </c>
    </row>
    <row r="375" spans="1:4" ht="15" x14ac:dyDescent="0.25">
      <c r="A375" s="23" t="s">
        <v>166</v>
      </c>
      <c r="B375" s="24" t="s">
        <v>545</v>
      </c>
      <c r="C375" s="24" t="s">
        <v>562</v>
      </c>
      <c r="D375" s="27">
        <v>199</v>
      </c>
    </row>
    <row r="376" spans="1:4" ht="15" x14ac:dyDescent="0.25">
      <c r="A376" s="23" t="s">
        <v>167</v>
      </c>
      <c r="B376" s="24" t="s">
        <v>546</v>
      </c>
      <c r="C376" s="24" t="s">
        <v>562</v>
      </c>
      <c r="D376" s="27">
        <v>199</v>
      </c>
    </row>
    <row r="377" spans="1:4" ht="15" x14ac:dyDescent="0.25">
      <c r="A377" s="23" t="s">
        <v>168</v>
      </c>
      <c r="B377" s="24" t="s">
        <v>547</v>
      </c>
      <c r="C377" s="24" t="s">
        <v>562</v>
      </c>
      <c r="D377" s="27">
        <v>199</v>
      </c>
    </row>
    <row r="378" spans="1:4" ht="15" x14ac:dyDescent="0.25">
      <c r="A378" s="23" t="s">
        <v>169</v>
      </c>
      <c r="B378" s="24" t="s">
        <v>548</v>
      </c>
      <c r="C378" s="24" t="s">
        <v>562</v>
      </c>
      <c r="D378" s="27">
        <v>40</v>
      </c>
    </row>
    <row r="379" spans="1:4" ht="15" x14ac:dyDescent="0.25">
      <c r="A379" s="23" t="s">
        <v>170</v>
      </c>
      <c r="B379" s="24" t="s">
        <v>549</v>
      </c>
      <c r="C379" s="24" t="s">
        <v>562</v>
      </c>
      <c r="D379" s="27">
        <v>99</v>
      </c>
    </row>
    <row r="380" spans="1:4" ht="15" x14ac:dyDescent="0.25">
      <c r="A380" s="23" t="s">
        <v>171</v>
      </c>
      <c r="B380" s="24" t="s">
        <v>550</v>
      </c>
      <c r="C380" s="24" t="s">
        <v>562</v>
      </c>
      <c r="D380" s="27">
        <v>200</v>
      </c>
    </row>
    <row r="381" spans="1:4" ht="15" x14ac:dyDescent="0.25">
      <c r="A381" s="23" t="s">
        <v>172</v>
      </c>
      <c r="B381" s="24" t="s">
        <v>551</v>
      </c>
      <c r="C381" s="24" t="s">
        <v>562</v>
      </c>
      <c r="D381" s="27">
        <v>195</v>
      </c>
    </row>
    <row r="382" spans="1:4" ht="15" x14ac:dyDescent="0.25">
      <c r="A382" s="23" t="s">
        <v>173</v>
      </c>
      <c r="B382" s="24" t="s">
        <v>552</v>
      </c>
      <c r="C382" s="24" t="s">
        <v>562</v>
      </c>
      <c r="D382" s="27">
        <v>99</v>
      </c>
    </row>
    <row r="383" spans="1:4" ht="15" x14ac:dyDescent="0.25">
      <c r="A383" s="23" t="s">
        <v>174</v>
      </c>
      <c r="B383" s="24" t="s">
        <v>553</v>
      </c>
      <c r="C383" s="24" t="s">
        <v>565</v>
      </c>
      <c r="D383" s="27">
        <v>100</v>
      </c>
    </row>
    <row r="384" spans="1:4" ht="15" x14ac:dyDescent="0.25">
      <c r="A384" s="23" t="s">
        <v>175</v>
      </c>
      <c r="B384" s="24" t="s">
        <v>554</v>
      </c>
      <c r="C384" s="24" t="s">
        <v>563</v>
      </c>
      <c r="D384" s="27">
        <v>99</v>
      </c>
    </row>
    <row r="385" spans="1:4" ht="15" x14ac:dyDescent="0.25">
      <c r="A385" s="23" t="s">
        <v>176</v>
      </c>
      <c r="B385" s="24" t="s">
        <v>555</v>
      </c>
      <c r="C385" s="24" t="s">
        <v>562</v>
      </c>
      <c r="D385" s="27">
        <v>3</v>
      </c>
    </row>
    <row r="386" spans="1:4" ht="15" x14ac:dyDescent="0.25">
      <c r="A386" s="23" t="s">
        <v>177</v>
      </c>
      <c r="B386" s="24" t="s">
        <v>556</v>
      </c>
      <c r="C386" s="24" t="s">
        <v>562</v>
      </c>
      <c r="D386" s="27">
        <v>99</v>
      </c>
    </row>
    <row r="387" spans="1:4" ht="15" x14ac:dyDescent="0.25">
      <c r="A387" s="23" t="s">
        <v>178</v>
      </c>
      <c r="B387" s="24" t="s">
        <v>557</v>
      </c>
      <c r="C387" s="24" t="s">
        <v>562</v>
      </c>
      <c r="D387" s="27">
        <v>45</v>
      </c>
    </row>
    <row r="388" spans="1:4" ht="15" x14ac:dyDescent="0.25">
      <c r="A388" s="23" t="s">
        <v>179</v>
      </c>
      <c r="B388" s="24" t="s">
        <v>558</v>
      </c>
      <c r="C388" s="24" t="s">
        <v>562</v>
      </c>
      <c r="D388" s="27">
        <v>199</v>
      </c>
    </row>
    <row r="389" spans="1:4" ht="15" x14ac:dyDescent="0.25">
      <c r="A389" s="23" t="s">
        <v>180</v>
      </c>
      <c r="B389" s="24" t="s">
        <v>559</v>
      </c>
      <c r="C389" s="24" t="s">
        <v>565</v>
      </c>
      <c r="D389" s="27">
        <v>195</v>
      </c>
    </row>
    <row r="390" spans="1:4" ht="15" x14ac:dyDescent="0.25">
      <c r="A390" s="23" t="s">
        <v>181</v>
      </c>
      <c r="B390" s="24" t="s">
        <v>560</v>
      </c>
      <c r="C390" s="24" t="s">
        <v>562</v>
      </c>
      <c r="D390" s="27">
        <v>40</v>
      </c>
    </row>
    <row r="391" spans="1:4" ht="15" x14ac:dyDescent="0.25">
      <c r="A391" s="23" t="s">
        <v>182</v>
      </c>
      <c r="B391" s="24" t="s">
        <v>561</v>
      </c>
      <c r="C391" s="24" t="s">
        <v>562</v>
      </c>
      <c r="D391" s="27">
        <v>99</v>
      </c>
    </row>
    <row r="392" spans="1:4" ht="15" x14ac:dyDescent="0.25">
      <c r="A392" s="23" t="s">
        <v>578</v>
      </c>
      <c r="B392" s="24" t="s">
        <v>586</v>
      </c>
      <c r="C392" s="24" t="s">
        <v>587</v>
      </c>
      <c r="D392" s="27">
        <v>20</v>
      </c>
    </row>
    <row r="393" spans="1:4" ht="15" x14ac:dyDescent="0.25">
      <c r="A393" s="30"/>
      <c r="B393" s="31"/>
      <c r="C393" s="31"/>
      <c r="D393" s="32"/>
    </row>
    <row r="394" spans="1:4" ht="15" x14ac:dyDescent="0.25">
      <c r="A394" s="30"/>
      <c r="B394" s="31"/>
      <c r="C394" s="31"/>
      <c r="D394" s="32"/>
    </row>
    <row r="395" spans="1:4" ht="15" x14ac:dyDescent="0.25">
      <c r="A395" s="30"/>
      <c r="B395" s="31"/>
      <c r="C395" s="31"/>
      <c r="D395" s="32"/>
    </row>
    <row r="396" spans="1:4" ht="15" x14ac:dyDescent="0.25">
      <c r="A396" s="30"/>
      <c r="B396" s="31"/>
      <c r="C396" s="31"/>
      <c r="D396" s="32"/>
    </row>
    <row r="397" spans="1:4" ht="15" x14ac:dyDescent="0.25">
      <c r="A397" s="30"/>
      <c r="B397" s="31"/>
      <c r="C397" s="31"/>
      <c r="D397" s="32"/>
    </row>
    <row r="398" spans="1:4" ht="15" x14ac:dyDescent="0.25">
      <c r="A398" s="30"/>
      <c r="B398" s="31"/>
      <c r="C398" s="31"/>
      <c r="D398" s="32"/>
    </row>
    <row r="399" spans="1:4" ht="15" x14ac:dyDescent="0.25">
      <c r="A399" s="30"/>
      <c r="B399" s="31"/>
      <c r="C399" s="31"/>
      <c r="D399" s="32"/>
    </row>
    <row r="400" spans="1:4" ht="15" x14ac:dyDescent="0.25">
      <c r="A400" s="30"/>
      <c r="B400" s="31"/>
      <c r="C400" s="31"/>
      <c r="D400" s="32"/>
    </row>
    <row r="401" spans="1:4" ht="15" x14ac:dyDescent="0.25">
      <c r="A401" s="30"/>
      <c r="B401" s="31"/>
      <c r="C401" s="31"/>
      <c r="D401" s="32"/>
    </row>
    <row r="402" spans="1:4" ht="15" x14ac:dyDescent="0.25">
      <c r="A402" s="30"/>
      <c r="B402" s="31"/>
      <c r="C402" s="31"/>
      <c r="D402" s="32"/>
    </row>
    <row r="403" spans="1:4" ht="15" x14ac:dyDescent="0.25">
      <c r="A403" s="30"/>
      <c r="B403" s="31"/>
      <c r="C403" s="31"/>
      <c r="D403" s="32"/>
    </row>
    <row r="404" spans="1:4" ht="15" x14ac:dyDescent="0.25">
      <c r="A404" s="30"/>
      <c r="B404" s="31"/>
      <c r="C404" s="31"/>
      <c r="D404" s="32"/>
    </row>
    <row r="405" spans="1:4" ht="15" x14ac:dyDescent="0.25">
      <c r="A405" s="30"/>
      <c r="B405" s="31"/>
      <c r="C405" s="31"/>
      <c r="D405" s="32"/>
    </row>
    <row r="406" spans="1:4" ht="15" x14ac:dyDescent="0.25">
      <c r="A406" s="30"/>
      <c r="B406" s="31"/>
      <c r="C406" s="31"/>
      <c r="D406" s="32"/>
    </row>
    <row r="407" spans="1:4" ht="15" x14ac:dyDescent="0.25">
      <c r="A407" s="30"/>
      <c r="B407" s="31"/>
      <c r="C407" s="31"/>
      <c r="D407" s="32"/>
    </row>
    <row r="408" spans="1:4" ht="15" x14ac:dyDescent="0.25">
      <c r="A408" s="30"/>
      <c r="B408" s="31"/>
      <c r="C408" s="31"/>
      <c r="D408" s="32"/>
    </row>
    <row r="409" spans="1:4" ht="15" x14ac:dyDescent="0.25">
      <c r="A409" s="30"/>
      <c r="B409" s="31"/>
      <c r="C409" s="31"/>
      <c r="D409" s="32"/>
    </row>
    <row r="410" spans="1:4" ht="15" x14ac:dyDescent="0.25">
      <c r="A410" s="30"/>
      <c r="B410" s="31"/>
      <c r="C410" s="31"/>
      <c r="D410" s="32"/>
    </row>
    <row r="411" spans="1:4" ht="15" x14ac:dyDescent="0.25">
      <c r="A411" s="30"/>
      <c r="B411" s="31"/>
      <c r="C411" s="31"/>
      <c r="D411" s="32"/>
    </row>
    <row r="412" spans="1:4" ht="15" x14ac:dyDescent="0.25">
      <c r="A412" s="30"/>
      <c r="B412" s="31"/>
      <c r="C412" s="31"/>
      <c r="D412" s="32"/>
    </row>
    <row r="413" spans="1:4" ht="15" x14ac:dyDescent="0.25">
      <c r="A413" s="30"/>
      <c r="B413" s="31"/>
      <c r="C413" s="31"/>
      <c r="D413" s="32"/>
    </row>
    <row r="414" spans="1:4" ht="15" x14ac:dyDescent="0.25">
      <c r="A414" s="30"/>
      <c r="B414" s="31"/>
      <c r="C414" s="31"/>
      <c r="D414" s="32"/>
    </row>
    <row r="415" spans="1:4" ht="15" x14ac:dyDescent="0.25">
      <c r="A415" s="30"/>
      <c r="B415" s="31"/>
      <c r="C415" s="31"/>
      <c r="D415" s="32"/>
    </row>
    <row r="416" spans="1:4" ht="15" x14ac:dyDescent="0.25">
      <c r="A416" s="30"/>
      <c r="B416" s="31"/>
      <c r="C416" s="31"/>
      <c r="D416" s="32"/>
    </row>
    <row r="417" spans="1:4" ht="15" x14ac:dyDescent="0.25">
      <c r="A417" s="30"/>
      <c r="B417" s="31"/>
      <c r="C417" s="31"/>
      <c r="D417" s="32"/>
    </row>
    <row r="418" spans="1:4" ht="15" x14ac:dyDescent="0.25">
      <c r="A418" s="30"/>
      <c r="B418" s="31"/>
      <c r="C418" s="31"/>
      <c r="D418" s="32"/>
    </row>
    <row r="419" spans="1:4" ht="15" x14ac:dyDescent="0.25">
      <c r="A419" s="30"/>
      <c r="B419" s="31"/>
      <c r="C419" s="31"/>
      <c r="D419" s="32"/>
    </row>
    <row r="420" spans="1:4" ht="15" x14ac:dyDescent="0.25">
      <c r="A420" s="30"/>
      <c r="B420" s="31"/>
      <c r="C420" s="31"/>
      <c r="D420" s="32"/>
    </row>
    <row r="421" spans="1:4" ht="15" x14ac:dyDescent="0.25">
      <c r="A421" s="30"/>
      <c r="B421" s="31"/>
      <c r="C421" s="31"/>
      <c r="D421" s="32"/>
    </row>
    <row r="422" spans="1:4" ht="15" x14ac:dyDescent="0.25">
      <c r="A422" s="30"/>
      <c r="B422" s="31"/>
      <c r="C422" s="31"/>
      <c r="D422" s="32"/>
    </row>
    <row r="423" spans="1:4" ht="15" x14ac:dyDescent="0.25">
      <c r="A423" s="30"/>
      <c r="B423" s="31"/>
      <c r="C423" s="31"/>
      <c r="D423" s="32"/>
    </row>
    <row r="424" spans="1:4" ht="15" x14ac:dyDescent="0.25">
      <c r="A424" s="30"/>
      <c r="B424" s="31"/>
      <c r="C424" s="31"/>
      <c r="D424" s="32"/>
    </row>
    <row r="425" spans="1:4" ht="15" x14ac:dyDescent="0.25">
      <c r="A425" s="30"/>
      <c r="B425" s="31"/>
      <c r="C425" s="31"/>
      <c r="D425" s="32"/>
    </row>
    <row r="426" spans="1:4" ht="15" x14ac:dyDescent="0.25">
      <c r="A426" s="30"/>
      <c r="B426" s="31"/>
      <c r="C426" s="31"/>
      <c r="D426" s="32"/>
    </row>
    <row r="427" spans="1:4" ht="15" x14ac:dyDescent="0.25">
      <c r="A427" s="30"/>
      <c r="B427" s="31"/>
      <c r="C427" s="31"/>
      <c r="D427" s="32"/>
    </row>
    <row r="428" spans="1:4" ht="15" x14ac:dyDescent="0.25">
      <c r="A428" s="30"/>
      <c r="B428" s="31"/>
      <c r="C428" s="31"/>
      <c r="D428" s="32"/>
    </row>
    <row r="429" spans="1:4" ht="15" x14ac:dyDescent="0.25">
      <c r="A429" s="30"/>
      <c r="B429" s="31"/>
      <c r="C429" s="31"/>
      <c r="D429" s="32"/>
    </row>
    <row r="430" spans="1:4" ht="15" x14ac:dyDescent="0.25">
      <c r="A430" s="30"/>
      <c r="B430" s="31"/>
      <c r="C430" s="31"/>
      <c r="D430" s="32"/>
    </row>
    <row r="431" spans="1:4" ht="15" x14ac:dyDescent="0.25">
      <c r="A431" s="30"/>
      <c r="B431" s="31"/>
      <c r="C431" s="31"/>
      <c r="D431" s="32"/>
    </row>
    <row r="432" spans="1:4" ht="15" x14ac:dyDescent="0.25">
      <c r="A432" s="30"/>
      <c r="B432" s="31"/>
      <c r="C432" s="31"/>
      <c r="D432" s="32"/>
    </row>
    <row r="433" spans="1:4" ht="15" x14ac:dyDescent="0.25">
      <c r="A433" s="30"/>
      <c r="B433" s="31"/>
      <c r="C433" s="31"/>
      <c r="D433" s="32"/>
    </row>
    <row r="434" spans="1:4" ht="15" x14ac:dyDescent="0.25">
      <c r="A434" s="30"/>
      <c r="B434" s="31"/>
      <c r="C434" s="31"/>
      <c r="D434" s="32"/>
    </row>
    <row r="435" spans="1:4" ht="15" x14ac:dyDescent="0.25">
      <c r="A435" s="30"/>
      <c r="B435" s="31"/>
      <c r="C435" s="31"/>
      <c r="D435" s="32"/>
    </row>
    <row r="436" spans="1:4" ht="15" x14ac:dyDescent="0.25">
      <c r="A436" s="30"/>
      <c r="B436" s="31"/>
      <c r="C436" s="31"/>
      <c r="D436" s="32"/>
    </row>
    <row r="437" spans="1:4" ht="15" x14ac:dyDescent="0.25">
      <c r="A437" s="30"/>
      <c r="B437" s="31"/>
      <c r="C437" s="31"/>
      <c r="D437" s="32"/>
    </row>
    <row r="438" spans="1:4" ht="15" x14ac:dyDescent="0.25">
      <c r="A438" s="30"/>
      <c r="B438" s="31"/>
      <c r="C438" s="31"/>
      <c r="D438" s="32"/>
    </row>
    <row r="439" spans="1:4" ht="15" x14ac:dyDescent="0.25">
      <c r="A439" s="30"/>
      <c r="B439" s="31"/>
      <c r="C439" s="31"/>
      <c r="D439" s="32"/>
    </row>
    <row r="440" spans="1:4" ht="15" x14ac:dyDescent="0.25">
      <c r="A440" s="30"/>
      <c r="B440" s="31"/>
      <c r="C440" s="31"/>
      <c r="D440" s="32"/>
    </row>
    <row r="441" spans="1:4" ht="15" x14ac:dyDescent="0.25">
      <c r="A441" s="30"/>
      <c r="B441" s="31"/>
      <c r="C441" s="31"/>
      <c r="D441" s="32"/>
    </row>
    <row r="442" spans="1:4" ht="15" x14ac:dyDescent="0.25">
      <c r="A442" s="30"/>
      <c r="B442" s="31"/>
      <c r="C442" s="31"/>
      <c r="D442" s="32"/>
    </row>
    <row r="443" spans="1:4" ht="15" x14ac:dyDescent="0.25">
      <c r="A443" s="30"/>
      <c r="B443" s="31"/>
      <c r="C443" s="31"/>
      <c r="D443" s="32"/>
    </row>
    <row r="444" spans="1:4" ht="15" x14ac:dyDescent="0.25">
      <c r="A444" s="30"/>
      <c r="B444" s="31"/>
      <c r="C444" s="31"/>
      <c r="D444" s="32"/>
    </row>
    <row r="445" spans="1:4" ht="15" x14ac:dyDescent="0.25">
      <c r="A445" s="30"/>
      <c r="B445" s="31"/>
      <c r="C445" s="31"/>
      <c r="D445" s="32"/>
    </row>
    <row r="446" spans="1:4" ht="15" x14ac:dyDescent="0.25">
      <c r="A446" s="30"/>
      <c r="B446" s="31"/>
      <c r="C446" s="31"/>
      <c r="D446" s="32"/>
    </row>
    <row r="447" spans="1:4" ht="15" x14ac:dyDescent="0.25">
      <c r="A447" s="30"/>
      <c r="B447" s="31"/>
      <c r="C447" s="31"/>
      <c r="D447" s="32"/>
    </row>
    <row r="448" spans="1:4" ht="15" x14ac:dyDescent="0.25">
      <c r="A448" s="30"/>
      <c r="B448" s="31"/>
      <c r="C448" s="31"/>
      <c r="D448" s="32"/>
    </row>
    <row r="449" spans="1:4" ht="15" x14ac:dyDescent="0.25">
      <c r="A449" s="30"/>
      <c r="B449" s="31"/>
      <c r="C449" s="31"/>
      <c r="D449" s="32"/>
    </row>
    <row r="450" spans="1:4" ht="15" x14ac:dyDescent="0.25">
      <c r="A450" s="30"/>
      <c r="B450" s="31"/>
      <c r="C450" s="31"/>
      <c r="D450" s="32"/>
    </row>
    <row r="451" spans="1:4" ht="15" x14ac:dyDescent="0.25">
      <c r="A451" s="30"/>
      <c r="B451" s="31"/>
      <c r="C451" s="31"/>
      <c r="D451" s="32"/>
    </row>
    <row r="452" spans="1:4" ht="15" x14ac:dyDescent="0.25">
      <c r="A452" s="30"/>
      <c r="B452" s="31"/>
      <c r="C452" s="31"/>
      <c r="D452" s="32"/>
    </row>
    <row r="453" spans="1:4" ht="15" x14ac:dyDescent="0.25">
      <c r="A453" s="30"/>
      <c r="B453" s="31"/>
      <c r="C453" s="31"/>
      <c r="D453" s="32"/>
    </row>
    <row r="454" spans="1:4" ht="15" x14ac:dyDescent="0.25">
      <c r="A454" s="30"/>
      <c r="B454" s="31"/>
      <c r="C454" s="31"/>
      <c r="D454" s="32"/>
    </row>
    <row r="455" spans="1:4" ht="15" x14ac:dyDescent="0.25">
      <c r="A455" s="30"/>
      <c r="B455" s="31"/>
      <c r="C455" s="31"/>
      <c r="D455" s="32"/>
    </row>
    <row r="456" spans="1:4" ht="15" x14ac:dyDescent="0.25">
      <c r="A456" s="30"/>
      <c r="B456" s="31"/>
      <c r="C456" s="31"/>
      <c r="D456" s="32"/>
    </row>
    <row r="457" spans="1:4" ht="15" x14ac:dyDescent="0.25">
      <c r="A457" s="30"/>
      <c r="B457" s="31"/>
      <c r="C457" s="31"/>
      <c r="D457" s="32"/>
    </row>
    <row r="458" spans="1:4" ht="15" x14ac:dyDescent="0.25">
      <c r="A458" s="30"/>
      <c r="B458" s="31"/>
      <c r="C458" s="31"/>
      <c r="D458" s="32"/>
    </row>
    <row r="459" spans="1:4" ht="15" x14ac:dyDescent="0.25">
      <c r="A459" s="30"/>
      <c r="B459" s="31"/>
      <c r="C459" s="31"/>
      <c r="D459" s="32"/>
    </row>
    <row r="460" spans="1:4" ht="15" x14ac:dyDescent="0.25">
      <c r="A460" s="30"/>
      <c r="B460" s="31"/>
      <c r="C460" s="31"/>
      <c r="D460" s="32"/>
    </row>
    <row r="461" spans="1:4" ht="15" x14ac:dyDescent="0.25">
      <c r="A461" s="30"/>
      <c r="B461" s="31"/>
      <c r="C461" s="31"/>
      <c r="D461" s="32"/>
    </row>
    <row r="462" spans="1:4" ht="15" x14ac:dyDescent="0.25">
      <c r="A462" s="30"/>
      <c r="B462" s="31"/>
      <c r="C462" s="31"/>
      <c r="D462" s="32"/>
    </row>
    <row r="463" spans="1:4" ht="15" x14ac:dyDescent="0.25">
      <c r="A463" s="30"/>
      <c r="B463" s="31"/>
      <c r="C463" s="31"/>
      <c r="D463" s="32"/>
    </row>
    <row r="464" spans="1:4" ht="15" x14ac:dyDescent="0.25">
      <c r="A464" s="30"/>
      <c r="B464" s="31"/>
      <c r="C464" s="31"/>
      <c r="D464" s="32"/>
    </row>
    <row r="465" spans="1:4" ht="15" x14ac:dyDescent="0.25">
      <c r="A465" s="30"/>
      <c r="B465" s="31"/>
      <c r="C465" s="31"/>
      <c r="D465" s="32"/>
    </row>
    <row r="466" spans="1:4" ht="15" x14ac:dyDescent="0.25">
      <c r="A466" s="30"/>
      <c r="B466" s="31"/>
      <c r="C466" s="31"/>
      <c r="D466" s="32"/>
    </row>
    <row r="467" spans="1:4" ht="15" x14ac:dyDescent="0.25">
      <c r="A467" s="30"/>
      <c r="B467" s="31"/>
      <c r="C467" s="31"/>
      <c r="D467" s="32"/>
    </row>
    <row r="468" spans="1:4" ht="15" x14ac:dyDescent="0.25">
      <c r="A468" s="30"/>
      <c r="B468" s="31"/>
      <c r="C468" s="31"/>
      <c r="D468" s="32"/>
    </row>
    <row r="469" spans="1:4" ht="15" x14ac:dyDescent="0.25">
      <c r="A469" s="30"/>
      <c r="B469" s="31"/>
      <c r="C469" s="31"/>
      <c r="D469" s="32"/>
    </row>
    <row r="470" spans="1:4" ht="15" x14ac:dyDescent="0.25">
      <c r="A470" s="30"/>
      <c r="B470" s="31"/>
      <c r="C470" s="31"/>
      <c r="D470" s="32"/>
    </row>
    <row r="471" spans="1:4" ht="15" x14ac:dyDescent="0.25">
      <c r="A471" s="30"/>
      <c r="B471" s="31"/>
      <c r="C471" s="31"/>
      <c r="D471" s="32"/>
    </row>
    <row r="472" spans="1:4" ht="15" x14ac:dyDescent="0.25">
      <c r="A472" s="30"/>
      <c r="B472" s="31"/>
      <c r="C472" s="31"/>
      <c r="D472" s="32"/>
    </row>
    <row r="473" spans="1:4" ht="15" x14ac:dyDescent="0.25">
      <c r="A473" s="30"/>
      <c r="B473" s="31"/>
      <c r="C473" s="31"/>
      <c r="D473" s="32"/>
    </row>
    <row r="474" spans="1:4" ht="15" x14ac:dyDescent="0.25">
      <c r="A474" s="30"/>
      <c r="B474" s="31"/>
      <c r="C474" s="31"/>
      <c r="D474" s="32"/>
    </row>
    <row r="475" spans="1:4" ht="15" x14ac:dyDescent="0.25">
      <c r="A475" s="30"/>
      <c r="B475" s="31"/>
      <c r="C475" s="31"/>
      <c r="D475" s="32"/>
    </row>
    <row r="476" spans="1:4" ht="15" x14ac:dyDescent="0.25">
      <c r="A476" s="30"/>
      <c r="B476" s="31"/>
      <c r="C476" s="31"/>
      <c r="D476" s="32"/>
    </row>
    <row r="477" spans="1:4" ht="15" x14ac:dyDescent="0.25">
      <c r="A477" s="30"/>
      <c r="B477" s="31"/>
      <c r="C477" s="31"/>
      <c r="D477" s="32"/>
    </row>
    <row r="478" spans="1:4" ht="15" x14ac:dyDescent="0.25">
      <c r="A478" s="30"/>
      <c r="B478" s="31"/>
      <c r="C478" s="31"/>
      <c r="D478" s="32"/>
    </row>
    <row r="479" spans="1:4" ht="15" x14ac:dyDescent="0.25">
      <c r="A479" s="30"/>
      <c r="B479" s="31"/>
      <c r="C479" s="31"/>
      <c r="D479" s="32"/>
    </row>
    <row r="480" spans="1:4" ht="15" x14ac:dyDescent="0.25">
      <c r="A480" s="30"/>
      <c r="B480" s="31"/>
      <c r="C480" s="31"/>
      <c r="D480" s="32"/>
    </row>
    <row r="481" spans="1:4" ht="15" x14ac:dyDescent="0.25">
      <c r="A481" s="30"/>
      <c r="B481" s="31"/>
      <c r="C481" s="31"/>
      <c r="D481" s="32"/>
    </row>
    <row r="482" spans="1:4" ht="15" x14ac:dyDescent="0.25">
      <c r="A482" s="30"/>
      <c r="B482" s="31"/>
      <c r="C482" s="31"/>
      <c r="D482" s="32"/>
    </row>
    <row r="483" spans="1:4" ht="15" x14ac:dyDescent="0.25">
      <c r="A483" s="30"/>
      <c r="B483" s="31"/>
      <c r="C483" s="31"/>
      <c r="D483" s="32"/>
    </row>
    <row r="484" spans="1:4" ht="15" x14ac:dyDescent="0.25">
      <c r="A484" s="30"/>
      <c r="B484" s="31"/>
      <c r="C484" s="31"/>
      <c r="D484" s="32"/>
    </row>
    <row r="485" spans="1:4" ht="15" x14ac:dyDescent="0.25">
      <c r="A485" s="30"/>
      <c r="B485" s="31"/>
      <c r="C485" s="31"/>
      <c r="D485" s="32"/>
    </row>
    <row r="486" spans="1:4" ht="15" x14ac:dyDescent="0.25">
      <c r="A486" s="30"/>
      <c r="B486" s="31"/>
      <c r="C486" s="31"/>
      <c r="D486" s="32"/>
    </row>
    <row r="487" spans="1:4" ht="15" x14ac:dyDescent="0.25">
      <c r="A487" s="30"/>
      <c r="B487" s="31"/>
      <c r="C487" s="31"/>
      <c r="D487" s="32"/>
    </row>
    <row r="488" spans="1:4" ht="15" x14ac:dyDescent="0.25">
      <c r="A488" s="30"/>
      <c r="B488" s="31"/>
      <c r="C488" s="31"/>
      <c r="D488" s="32"/>
    </row>
    <row r="489" spans="1:4" ht="15" x14ac:dyDescent="0.25">
      <c r="A489" s="30"/>
      <c r="B489" s="31"/>
      <c r="C489" s="31"/>
      <c r="D489" s="32"/>
    </row>
    <row r="490" spans="1:4" ht="15" x14ac:dyDescent="0.25">
      <c r="A490" s="30"/>
      <c r="B490" s="31"/>
      <c r="C490" s="31"/>
      <c r="D490" s="32"/>
    </row>
    <row r="491" spans="1:4" ht="15" x14ac:dyDescent="0.25">
      <c r="A491" s="30"/>
      <c r="B491" s="31"/>
      <c r="C491" s="31"/>
      <c r="D491" s="32"/>
    </row>
    <row r="492" spans="1:4" ht="15" x14ac:dyDescent="0.25">
      <c r="A492" s="30"/>
      <c r="B492" s="31"/>
      <c r="C492" s="31"/>
      <c r="D492" s="32"/>
    </row>
    <row r="493" spans="1:4" ht="15" x14ac:dyDescent="0.25">
      <c r="A493" s="30"/>
      <c r="B493" s="31"/>
      <c r="C493" s="31"/>
      <c r="D493" s="32"/>
    </row>
    <row r="494" spans="1:4" ht="15" x14ac:dyDescent="0.25">
      <c r="A494" s="30"/>
      <c r="B494" s="31"/>
      <c r="C494" s="31"/>
      <c r="D494" s="32"/>
    </row>
    <row r="495" spans="1:4" ht="15" x14ac:dyDescent="0.25">
      <c r="A495" s="30"/>
      <c r="B495" s="31"/>
      <c r="C495" s="31"/>
      <c r="D495" s="32"/>
    </row>
    <row r="496" spans="1:4" ht="15" x14ac:dyDescent="0.25">
      <c r="A496" s="30"/>
      <c r="B496" s="31"/>
      <c r="C496" s="31"/>
      <c r="D496" s="32"/>
    </row>
    <row r="497" spans="1:4" ht="15" x14ac:dyDescent="0.25">
      <c r="A497" s="30"/>
      <c r="B497" s="31"/>
      <c r="C497" s="31"/>
      <c r="D497" s="32"/>
    </row>
    <row r="498" spans="1:4" ht="15" x14ac:dyDescent="0.25">
      <c r="A498" s="30"/>
      <c r="B498" s="31"/>
      <c r="C498" s="31"/>
      <c r="D498" s="32"/>
    </row>
    <row r="499" spans="1:4" ht="15" x14ac:dyDescent="0.25">
      <c r="A499" s="30"/>
      <c r="B499" s="31"/>
      <c r="C499" s="31"/>
      <c r="D499" s="32"/>
    </row>
    <row r="500" spans="1:4" ht="15" x14ac:dyDescent="0.25">
      <c r="A500" s="30"/>
      <c r="B500" s="31"/>
      <c r="C500" s="31"/>
      <c r="D500" s="32"/>
    </row>
    <row r="501" spans="1:4" ht="15" x14ac:dyDescent="0.25">
      <c r="A501" s="30"/>
      <c r="B501" s="31"/>
      <c r="C501" s="31"/>
      <c r="D501" s="32"/>
    </row>
    <row r="502" spans="1:4" ht="15" x14ac:dyDescent="0.25">
      <c r="A502" s="30"/>
      <c r="B502" s="31"/>
      <c r="C502" s="31"/>
      <c r="D502" s="32"/>
    </row>
    <row r="503" spans="1:4" ht="15" x14ac:dyDescent="0.25">
      <c r="A503" s="30"/>
      <c r="B503" s="31"/>
      <c r="C503" s="31"/>
      <c r="D503" s="32"/>
    </row>
    <row r="504" spans="1:4" ht="15" x14ac:dyDescent="0.25">
      <c r="A504" s="30"/>
      <c r="B504" s="31"/>
      <c r="C504" s="31"/>
      <c r="D504" s="32"/>
    </row>
    <row r="505" spans="1:4" ht="15" x14ac:dyDescent="0.25">
      <c r="A505" s="30"/>
      <c r="B505" s="31"/>
      <c r="C505" s="31"/>
      <c r="D505" s="32"/>
    </row>
    <row r="506" spans="1:4" ht="15" x14ac:dyDescent="0.25">
      <c r="A506" s="30"/>
      <c r="B506" s="31"/>
      <c r="C506" s="31"/>
      <c r="D506" s="32"/>
    </row>
    <row r="507" spans="1:4" ht="15" x14ac:dyDescent="0.25">
      <c r="A507" s="30"/>
      <c r="B507" s="31"/>
      <c r="C507" s="31"/>
      <c r="D507" s="32"/>
    </row>
    <row r="508" spans="1:4" ht="15" x14ac:dyDescent="0.25">
      <c r="A508" s="30"/>
      <c r="B508" s="31"/>
      <c r="C508" s="31"/>
      <c r="D508" s="32"/>
    </row>
    <row r="509" spans="1:4" ht="15" x14ac:dyDescent="0.25">
      <c r="A509" s="30"/>
      <c r="B509" s="31"/>
      <c r="C509" s="31"/>
      <c r="D509" s="32"/>
    </row>
    <row r="510" spans="1:4" ht="15" x14ac:dyDescent="0.25">
      <c r="A510" s="30"/>
      <c r="B510" s="31"/>
      <c r="C510" s="31"/>
      <c r="D510" s="32"/>
    </row>
    <row r="511" spans="1:4" ht="15" x14ac:dyDescent="0.25">
      <c r="A511" s="30"/>
      <c r="B511" s="31"/>
      <c r="C511" s="31"/>
      <c r="D511" s="32"/>
    </row>
    <row r="512" spans="1:4" ht="15" x14ac:dyDescent="0.25">
      <c r="A512" s="30"/>
      <c r="B512" s="31"/>
      <c r="C512" s="31"/>
      <c r="D512" s="32"/>
    </row>
    <row r="513" spans="1:4" ht="15" x14ac:dyDescent="0.25">
      <c r="A513" s="30"/>
      <c r="B513" s="31"/>
      <c r="C513" s="31"/>
      <c r="D513" s="32"/>
    </row>
    <row r="514" spans="1:4" ht="15" x14ac:dyDescent="0.25">
      <c r="A514" s="30"/>
      <c r="B514" s="31"/>
      <c r="C514" s="31"/>
      <c r="D514" s="32"/>
    </row>
    <row r="515" spans="1:4" ht="15" x14ac:dyDescent="0.25">
      <c r="A515" s="30"/>
      <c r="B515" s="31"/>
      <c r="C515" s="31"/>
      <c r="D515" s="32"/>
    </row>
    <row r="516" spans="1:4" ht="15" x14ac:dyDescent="0.25">
      <c r="A516" s="30"/>
      <c r="B516" s="31"/>
      <c r="C516" s="31"/>
      <c r="D516" s="32"/>
    </row>
    <row r="517" spans="1:4" ht="15" x14ac:dyDescent="0.25">
      <c r="A517" s="30"/>
      <c r="B517" s="31"/>
      <c r="C517" s="31"/>
      <c r="D517" s="32"/>
    </row>
    <row r="518" spans="1:4" ht="15" x14ac:dyDescent="0.25">
      <c r="A518" s="30"/>
      <c r="B518" s="31"/>
      <c r="C518" s="31"/>
      <c r="D518" s="32"/>
    </row>
    <row r="519" spans="1:4" ht="15" x14ac:dyDescent="0.25">
      <c r="A519" s="30"/>
      <c r="B519" s="31"/>
      <c r="C519" s="31"/>
      <c r="D519" s="32"/>
    </row>
    <row r="520" spans="1:4" ht="15" x14ac:dyDescent="0.25">
      <c r="A520" s="30"/>
      <c r="B520" s="31"/>
      <c r="C520" s="31"/>
      <c r="D520" s="32"/>
    </row>
    <row r="521" spans="1:4" ht="15" x14ac:dyDescent="0.25">
      <c r="A521" s="30"/>
      <c r="B521" s="31"/>
      <c r="C521" s="31"/>
      <c r="D521" s="32"/>
    </row>
    <row r="522" spans="1:4" ht="15" x14ac:dyDescent="0.25">
      <c r="A522" s="30"/>
      <c r="B522" s="31"/>
      <c r="C522" s="31"/>
      <c r="D522" s="32"/>
    </row>
    <row r="523" spans="1:4" ht="15" x14ac:dyDescent="0.25">
      <c r="A523" s="30"/>
      <c r="B523" s="31"/>
      <c r="C523" s="31"/>
      <c r="D523" s="32"/>
    </row>
    <row r="524" spans="1:4" ht="15" x14ac:dyDescent="0.25">
      <c r="A524" s="30"/>
      <c r="B524" s="31"/>
      <c r="C524" s="31"/>
      <c r="D524" s="32"/>
    </row>
    <row r="525" spans="1:4" ht="15" x14ac:dyDescent="0.25">
      <c r="A525" s="30"/>
      <c r="B525" s="31"/>
      <c r="C525" s="31"/>
      <c r="D525" s="32"/>
    </row>
    <row r="526" spans="1:4" ht="15" x14ac:dyDescent="0.25">
      <c r="A526" s="30"/>
      <c r="B526" s="31"/>
      <c r="C526" s="31"/>
      <c r="D526" s="32"/>
    </row>
    <row r="527" spans="1:4" ht="15" x14ac:dyDescent="0.25">
      <c r="A527" s="30"/>
      <c r="B527" s="31"/>
      <c r="C527" s="31"/>
      <c r="D527" s="32"/>
    </row>
    <row r="528" spans="1:4" ht="15" x14ac:dyDescent="0.25">
      <c r="A528" s="30"/>
      <c r="B528" s="31"/>
      <c r="C528" s="31"/>
      <c r="D528" s="32"/>
    </row>
    <row r="529" spans="1:4" ht="15" x14ac:dyDescent="0.25">
      <c r="A529" s="30"/>
      <c r="B529" s="31"/>
      <c r="C529" s="31"/>
      <c r="D529" s="32"/>
    </row>
    <row r="530" spans="1:4" ht="15" x14ac:dyDescent="0.25">
      <c r="A530" s="30"/>
      <c r="B530" s="31"/>
      <c r="C530" s="31"/>
      <c r="D530" s="32"/>
    </row>
    <row r="531" spans="1:4" ht="15" x14ac:dyDescent="0.25">
      <c r="A531" s="30"/>
      <c r="B531" s="31"/>
      <c r="C531" s="31"/>
      <c r="D531" s="32"/>
    </row>
    <row r="532" spans="1:4" ht="15" x14ac:dyDescent="0.25">
      <c r="A532" s="30"/>
      <c r="B532" s="31"/>
      <c r="C532" s="31"/>
      <c r="D532" s="32"/>
    </row>
    <row r="533" spans="1:4" ht="15" x14ac:dyDescent="0.25">
      <c r="A533" s="30"/>
      <c r="B533" s="31"/>
      <c r="C533" s="31"/>
      <c r="D533" s="32"/>
    </row>
    <row r="534" spans="1:4" ht="15" x14ac:dyDescent="0.25">
      <c r="A534" s="30"/>
      <c r="B534" s="31"/>
      <c r="C534" s="31"/>
      <c r="D534" s="32"/>
    </row>
    <row r="535" spans="1:4" ht="15" x14ac:dyDescent="0.25">
      <c r="A535" s="30"/>
      <c r="B535" s="31"/>
      <c r="C535" s="31"/>
      <c r="D535" s="32"/>
    </row>
    <row r="536" spans="1:4" ht="15" x14ac:dyDescent="0.25">
      <c r="A536" s="30"/>
      <c r="B536" s="31"/>
      <c r="C536" s="31"/>
      <c r="D536" s="32"/>
    </row>
    <row r="537" spans="1:4" ht="15" x14ac:dyDescent="0.25">
      <c r="A537" s="30"/>
      <c r="B537" s="31"/>
      <c r="C537" s="31"/>
      <c r="D537" s="32"/>
    </row>
    <row r="538" spans="1:4" ht="15" x14ac:dyDescent="0.25">
      <c r="A538" s="30"/>
      <c r="B538" s="31"/>
      <c r="C538" s="31"/>
      <c r="D538" s="32"/>
    </row>
    <row r="539" spans="1:4" ht="15" x14ac:dyDescent="0.25">
      <c r="A539" s="30"/>
      <c r="B539" s="31"/>
      <c r="C539" s="31"/>
      <c r="D539" s="32"/>
    </row>
    <row r="540" spans="1:4" ht="15" x14ac:dyDescent="0.25">
      <c r="A540" s="30"/>
      <c r="B540" s="31"/>
      <c r="C540" s="31"/>
      <c r="D540" s="32"/>
    </row>
    <row r="541" spans="1:4" ht="15" x14ac:dyDescent="0.25">
      <c r="A541" s="30"/>
      <c r="B541" s="31"/>
      <c r="C541" s="31"/>
      <c r="D541" s="32"/>
    </row>
    <row r="542" spans="1:4" ht="15" x14ac:dyDescent="0.25">
      <c r="A542" s="30"/>
      <c r="B542" s="31"/>
      <c r="C542" s="31"/>
      <c r="D542" s="32"/>
    </row>
    <row r="543" spans="1:4" ht="15" x14ac:dyDescent="0.25">
      <c r="A543" s="30"/>
      <c r="B543" s="31"/>
      <c r="C543" s="31"/>
      <c r="D543" s="32"/>
    </row>
    <row r="544" spans="1:4" ht="15" x14ac:dyDescent="0.25">
      <c r="A544" s="30"/>
      <c r="B544" s="31"/>
      <c r="C544" s="31"/>
      <c r="D544" s="32"/>
    </row>
    <row r="545" spans="1:4" ht="15" x14ac:dyDescent="0.25">
      <c r="A545" s="30"/>
      <c r="B545" s="31"/>
      <c r="C545" s="31"/>
      <c r="D545" s="32"/>
    </row>
    <row r="546" spans="1:4" ht="15" x14ac:dyDescent="0.25">
      <c r="A546" s="30"/>
      <c r="B546" s="31"/>
      <c r="C546" s="31"/>
      <c r="D546" s="32"/>
    </row>
    <row r="547" spans="1:4" ht="15" x14ac:dyDescent="0.25">
      <c r="A547" s="30"/>
      <c r="B547" s="31"/>
      <c r="C547" s="31"/>
      <c r="D547" s="32"/>
    </row>
    <row r="548" spans="1:4" ht="15" x14ac:dyDescent="0.25">
      <c r="A548" s="30"/>
      <c r="B548" s="31"/>
      <c r="C548" s="31"/>
      <c r="D548" s="32"/>
    </row>
    <row r="549" spans="1:4" ht="15" x14ac:dyDescent="0.25">
      <c r="A549" s="30"/>
      <c r="B549" s="31"/>
      <c r="C549" s="31"/>
      <c r="D549" s="32"/>
    </row>
    <row r="550" spans="1:4" ht="15" x14ac:dyDescent="0.25">
      <c r="A550" s="30"/>
      <c r="B550" s="31"/>
      <c r="C550" s="31"/>
      <c r="D550" s="32"/>
    </row>
    <row r="551" spans="1:4" ht="15" x14ac:dyDescent="0.25">
      <c r="A551" s="30"/>
      <c r="B551" s="31"/>
      <c r="C551" s="31"/>
      <c r="D551" s="32"/>
    </row>
    <row r="552" spans="1:4" ht="15" x14ac:dyDescent="0.25">
      <c r="A552" s="30"/>
      <c r="B552" s="31"/>
      <c r="C552" s="31"/>
      <c r="D552" s="32"/>
    </row>
    <row r="553" spans="1:4" ht="15" x14ac:dyDescent="0.25">
      <c r="A553" s="30"/>
      <c r="B553" s="31"/>
      <c r="C553" s="31"/>
      <c r="D553" s="32"/>
    </row>
    <row r="554" spans="1:4" ht="15" x14ac:dyDescent="0.25">
      <c r="A554" s="30"/>
      <c r="B554" s="31"/>
      <c r="C554" s="31"/>
      <c r="D554" s="32"/>
    </row>
    <row r="555" spans="1:4" ht="15" x14ac:dyDescent="0.25">
      <c r="A555" s="30"/>
      <c r="B555" s="31"/>
      <c r="C555" s="31"/>
      <c r="D555" s="32"/>
    </row>
    <row r="556" spans="1:4" ht="15" x14ac:dyDescent="0.25">
      <c r="A556" s="30"/>
      <c r="B556" s="31"/>
      <c r="C556" s="31"/>
      <c r="D556" s="32"/>
    </row>
    <row r="557" spans="1:4" ht="15" x14ac:dyDescent="0.25">
      <c r="A557" s="30"/>
      <c r="B557" s="31"/>
      <c r="C557" s="31"/>
      <c r="D557" s="32"/>
    </row>
    <row r="558" spans="1:4" ht="15" x14ac:dyDescent="0.25">
      <c r="A558" s="30"/>
      <c r="B558" s="31"/>
      <c r="C558" s="31"/>
      <c r="D558" s="32"/>
    </row>
    <row r="559" spans="1:4" ht="15" x14ac:dyDescent="0.25">
      <c r="A559" s="30"/>
      <c r="B559" s="31"/>
      <c r="C559" s="31"/>
      <c r="D559" s="32"/>
    </row>
    <row r="560" spans="1:4" ht="15" x14ac:dyDescent="0.25">
      <c r="A560" s="30"/>
      <c r="B560" s="31"/>
      <c r="C560" s="31"/>
      <c r="D560" s="32"/>
    </row>
    <row r="561" spans="1:4" ht="15" x14ac:dyDescent="0.25">
      <c r="A561" s="30"/>
      <c r="B561" s="31"/>
      <c r="C561" s="31"/>
      <c r="D561" s="32"/>
    </row>
    <row r="562" spans="1:4" ht="15" x14ac:dyDescent="0.25">
      <c r="A562" s="30"/>
      <c r="B562" s="31"/>
      <c r="C562" s="31"/>
      <c r="D562" s="32"/>
    </row>
    <row r="563" spans="1:4" ht="15" x14ac:dyDescent="0.25">
      <c r="A563" s="30"/>
      <c r="B563" s="31"/>
      <c r="C563" s="31"/>
      <c r="D563" s="32"/>
    </row>
    <row r="564" spans="1:4" ht="15" x14ac:dyDescent="0.25">
      <c r="A564" s="30"/>
      <c r="B564" s="31"/>
      <c r="C564" s="31"/>
      <c r="D564" s="32"/>
    </row>
    <row r="565" spans="1:4" ht="15" x14ac:dyDescent="0.25">
      <c r="A565" s="30"/>
      <c r="B565" s="31"/>
      <c r="C565" s="31"/>
      <c r="D565" s="32"/>
    </row>
    <row r="566" spans="1:4" ht="15" x14ac:dyDescent="0.25">
      <c r="A566" s="30"/>
      <c r="B566" s="31"/>
      <c r="C566" s="31"/>
      <c r="D566" s="32"/>
    </row>
    <row r="567" spans="1:4" ht="15" x14ac:dyDescent="0.25">
      <c r="A567" s="30"/>
      <c r="B567" s="31"/>
      <c r="C567" s="31"/>
      <c r="D567" s="32"/>
    </row>
    <row r="568" spans="1:4" ht="15" x14ac:dyDescent="0.25">
      <c r="A568" s="30"/>
      <c r="B568" s="31"/>
      <c r="C568" s="31"/>
      <c r="D568" s="32"/>
    </row>
    <row r="569" spans="1:4" ht="15" x14ac:dyDescent="0.25">
      <c r="A569" s="30"/>
      <c r="B569" s="31"/>
      <c r="C569" s="31"/>
      <c r="D569" s="32"/>
    </row>
    <row r="570" spans="1:4" ht="15" x14ac:dyDescent="0.25">
      <c r="A570" s="30"/>
      <c r="B570" s="31"/>
      <c r="C570" s="31"/>
      <c r="D570" s="32"/>
    </row>
    <row r="571" spans="1:4" ht="15" x14ac:dyDescent="0.25">
      <c r="A571" s="30"/>
      <c r="B571" s="31"/>
      <c r="C571" s="31"/>
      <c r="D571" s="32"/>
    </row>
    <row r="572" spans="1:4" ht="15" x14ac:dyDescent="0.25">
      <c r="A572" s="30"/>
      <c r="B572" s="31"/>
      <c r="C572" s="31"/>
      <c r="D572" s="32"/>
    </row>
    <row r="573" spans="1:4" ht="15" x14ac:dyDescent="0.25">
      <c r="A573" s="30"/>
      <c r="B573" s="31"/>
      <c r="C573" s="31"/>
      <c r="D573" s="32"/>
    </row>
    <row r="574" spans="1:4" ht="15" x14ac:dyDescent="0.25">
      <c r="A574" s="30"/>
      <c r="B574" s="31"/>
      <c r="C574" s="31"/>
      <c r="D574" s="32"/>
    </row>
    <row r="575" spans="1:4" ht="15" x14ac:dyDescent="0.25">
      <c r="A575" s="30"/>
      <c r="B575" s="31"/>
      <c r="C575" s="31"/>
      <c r="D575" s="32"/>
    </row>
    <row r="576" spans="1:4" ht="15" x14ac:dyDescent="0.25">
      <c r="A576" s="30"/>
      <c r="B576" s="31"/>
      <c r="C576" s="31"/>
      <c r="D576" s="32"/>
    </row>
    <row r="577" spans="1:4" ht="15" x14ac:dyDescent="0.25">
      <c r="A577" s="30"/>
      <c r="B577" s="31"/>
      <c r="C577" s="31"/>
      <c r="D577" s="32"/>
    </row>
    <row r="578" spans="1:4" ht="15" x14ac:dyDescent="0.25">
      <c r="A578" s="30"/>
      <c r="B578" s="31"/>
      <c r="C578" s="31"/>
      <c r="D578" s="32"/>
    </row>
    <row r="579" spans="1:4" ht="15" x14ac:dyDescent="0.25">
      <c r="A579" s="30"/>
      <c r="B579" s="31"/>
      <c r="C579" s="31"/>
      <c r="D579" s="32"/>
    </row>
    <row r="580" spans="1:4" ht="15" x14ac:dyDescent="0.25">
      <c r="A580" s="30"/>
      <c r="B580" s="31"/>
      <c r="C580" s="31"/>
      <c r="D580" s="32"/>
    </row>
    <row r="581" spans="1:4" ht="15" x14ac:dyDescent="0.25">
      <c r="A581" s="30"/>
      <c r="B581" s="31"/>
      <c r="C581" s="31"/>
      <c r="D581" s="32"/>
    </row>
    <row r="582" spans="1:4" ht="15" x14ac:dyDescent="0.25">
      <c r="A582" s="30"/>
      <c r="B582" s="31"/>
      <c r="C582" s="31"/>
      <c r="D582" s="32"/>
    </row>
    <row r="583" spans="1:4" ht="15" x14ac:dyDescent="0.25">
      <c r="A583" s="30"/>
      <c r="B583" s="31"/>
      <c r="C583" s="31"/>
      <c r="D583" s="32"/>
    </row>
    <row r="584" spans="1:4" ht="15" x14ac:dyDescent="0.25">
      <c r="A584" s="30"/>
      <c r="B584" s="31"/>
      <c r="C584" s="31"/>
      <c r="D584" s="32"/>
    </row>
    <row r="585" spans="1:4" ht="15" x14ac:dyDescent="0.25">
      <c r="A585" s="30"/>
      <c r="B585" s="31"/>
      <c r="C585" s="31"/>
      <c r="D585" s="32"/>
    </row>
    <row r="586" spans="1:4" ht="15" x14ac:dyDescent="0.25">
      <c r="A586" s="30"/>
      <c r="B586" s="31"/>
      <c r="C586" s="31"/>
      <c r="D586" s="32"/>
    </row>
    <row r="587" spans="1:4" ht="15" x14ac:dyDescent="0.25">
      <c r="A587" s="30"/>
      <c r="B587" s="31"/>
      <c r="C587" s="31"/>
      <c r="D587" s="32"/>
    </row>
    <row r="588" spans="1:4" ht="15" x14ac:dyDescent="0.25">
      <c r="A588" s="30"/>
      <c r="B588" s="31"/>
      <c r="C588" s="31"/>
      <c r="D588" s="32"/>
    </row>
    <row r="589" spans="1:4" ht="15" x14ac:dyDescent="0.25">
      <c r="A589" s="30"/>
      <c r="B589" s="31"/>
      <c r="C589" s="31"/>
      <c r="D589" s="32"/>
    </row>
    <row r="590" spans="1:4" ht="15" x14ac:dyDescent="0.25">
      <c r="A590" s="30"/>
      <c r="B590" s="31"/>
      <c r="C590" s="31"/>
      <c r="D590" s="32"/>
    </row>
    <row r="591" spans="1:4" ht="15" x14ac:dyDescent="0.25">
      <c r="A591" s="30"/>
      <c r="B591" s="31"/>
      <c r="C591" s="31"/>
      <c r="D591" s="32"/>
    </row>
    <row r="592" spans="1:4" ht="15" x14ac:dyDescent="0.25">
      <c r="A592" s="30"/>
      <c r="B592" s="31"/>
      <c r="C592" s="31"/>
      <c r="D592" s="32"/>
    </row>
    <row r="593" spans="1:4" ht="15" x14ac:dyDescent="0.25">
      <c r="A593" s="30"/>
      <c r="B593" s="31"/>
      <c r="C593" s="31"/>
      <c r="D593" s="32"/>
    </row>
    <row r="594" spans="1:4" ht="15" x14ac:dyDescent="0.25">
      <c r="A594" s="30"/>
      <c r="B594" s="31"/>
      <c r="C594" s="31"/>
      <c r="D594" s="32"/>
    </row>
    <row r="595" spans="1:4" ht="15" x14ac:dyDescent="0.25">
      <c r="A595" s="30"/>
      <c r="B595" s="31"/>
      <c r="C595" s="31"/>
      <c r="D595" s="32"/>
    </row>
    <row r="596" spans="1:4" x14ac:dyDescent="0.25">
      <c r="C596" s="34" t="s">
        <v>587</v>
      </c>
    </row>
    <row r="597" spans="1:4" x14ac:dyDescent="0.25">
      <c r="C597" s="34" t="s">
        <v>587</v>
      </c>
    </row>
  </sheetData>
  <sheetProtection algorithmName="SHA-512" hashValue="QC5DEqgS71hY/eU7+tz+XF+TRtFW3HJlQqHAQAEH6HP0lGz1NxlYsvQrvzHe01zOyQcWvDLvgkA3wix4Zo/Ylg==" saltValue="UwWocYDg5wYwrwJLNFYXxQ==" spinCount="100000" sheet="1" objects="1" scenarios="1"/>
  <autoFilter ref="A1:D249"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T8"/>
  <sheetViews>
    <sheetView zoomScale="80" zoomScaleNormal="80" workbookViewId="0">
      <selection activeCell="T5" sqref="T5"/>
    </sheetView>
  </sheetViews>
  <sheetFormatPr baseColWidth="10" defaultRowHeight="15" x14ac:dyDescent="0.25"/>
  <cols>
    <col min="20" max="20" width="34.42578125" bestFit="1" customWidth="1"/>
  </cols>
  <sheetData>
    <row r="2" spans="2:20" x14ac:dyDescent="0.25">
      <c r="B2" t="s">
        <v>1</v>
      </c>
      <c r="E2" t="s">
        <v>21</v>
      </c>
      <c r="T2" t="s">
        <v>571</v>
      </c>
    </row>
    <row r="3" spans="2:20" x14ac:dyDescent="0.25">
      <c r="B3" t="s">
        <v>2</v>
      </c>
      <c r="E3" t="s">
        <v>22</v>
      </c>
      <c r="T3" t="s">
        <v>572</v>
      </c>
    </row>
    <row r="4" spans="2:20" x14ac:dyDescent="0.25">
      <c r="E4" t="s">
        <v>19</v>
      </c>
      <c r="T4" t="s">
        <v>573</v>
      </c>
    </row>
    <row r="5" spans="2:20" x14ac:dyDescent="0.25">
      <c r="E5" t="s">
        <v>20</v>
      </c>
    </row>
    <row r="6" spans="2:20" x14ac:dyDescent="0.25">
      <c r="B6" t="s">
        <v>1</v>
      </c>
      <c r="E6" t="s">
        <v>23</v>
      </c>
    </row>
    <row r="7" spans="2:20" x14ac:dyDescent="0.25">
      <c r="B7" t="s">
        <v>2</v>
      </c>
      <c r="E7" t="s">
        <v>24</v>
      </c>
    </row>
    <row r="8" spans="2:20" x14ac:dyDescent="0.25">
      <c r="B8"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7981c22eb85142603e59ad403e85f2a0">
  <xsd:schema xmlns:xsd="http://www.w3.org/2001/XMLSchema" xmlns:xs="http://www.w3.org/2001/XMLSchema" xmlns:p="http://schemas.microsoft.com/office/2006/metadata/properties" xmlns:ns2="88baf19c-8f3c-45a0-b1ed-dd31660277c3" targetNamespace="http://schemas.microsoft.com/office/2006/metadata/properties" ma:root="true" ma:fieldsID="2c5b13f42a278f5e4c8a5a3e1f98d37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2025-02-24T05:00:00+00:00</FechaPNormatividad>
    <DescripcionNormatividad xmlns="88baf19c-8f3c-45a0-b1ed-dd31660277c3">Anexo - Circular 069 de 2024. Formato Curva S - actualizado</DescripcionNormatividad>
    <AnioNormatividad xmlns="88baf19c-8f3c-45a0-b1ed-dd31660277c3">2024</AnioNormatividad>
    <Categoria xmlns="88baf19c-8f3c-45a0-b1ed-dd31660277c3">Energía eléctrica</Categoria>
    <Categoria2 xmlns="88baf19c-8f3c-45a0-b1ed-dd31660277c3">Vacio</Categoria2>
  </documentManagement>
</p:properties>
</file>

<file path=customXml/itemProps1.xml><?xml version="1.0" encoding="utf-8"?>
<ds:datastoreItem xmlns:ds="http://schemas.openxmlformats.org/officeDocument/2006/customXml" ds:itemID="{C8606F58-1B3A-4DF9-86D6-A38DEFEB234F}"/>
</file>

<file path=customXml/itemProps2.xml><?xml version="1.0" encoding="utf-8"?>
<ds:datastoreItem xmlns:ds="http://schemas.openxmlformats.org/officeDocument/2006/customXml" ds:itemID="{2F1E4870-1060-4AE0-85FA-6543DD408B87}"/>
</file>

<file path=customXml/itemProps3.xml><?xml version="1.0" encoding="utf-8"?>
<ds:datastoreItem xmlns:ds="http://schemas.openxmlformats.org/officeDocument/2006/customXml" ds:itemID="{07025EB8-9AC2-4AD8-83B8-A52584CDE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 1</vt:lpstr>
      <vt:lpstr>'Proyecto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 Circular 069 de 2024. Formato Curva S</dc:title>
  <dc:creator>Alexandra Moreno Garzón</dc:creator>
  <cp:lastModifiedBy>Jorge Eduardo Zuluaga Orozco</cp:lastModifiedBy>
  <dcterms:created xsi:type="dcterms:W3CDTF">2020-02-20T14:20:44Z</dcterms:created>
  <dcterms:modified xsi:type="dcterms:W3CDTF">2025-02-24T19:56:38Z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