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data" ContentType="application/vnd.openxmlformats-officedocument.model+data"/>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connections.xml" ContentType="application/vnd.openxmlformats-officedocument.spreadsheetml.connections+xml"/>
  <Override PartName="/xl/metadata.xml" ContentType="application/vnd.openxmlformats-officedocument.spreadsheetml.sheetMetadata+xml"/>
  <Override PartName="/xl/tables/table1.xml" ContentType="application/vnd.openxmlformats-officedocument.spreadsheetml.table+xml"/>
  <Override PartName="/docProps/core.xml" ContentType="application/vnd.openxmlformats-package.core-properties+xml"/>
  <Override PartName="/xl/queryTables/queryTable1.xml" ContentType="application/vnd.openxmlformats-officedocument.spreadsheetml.queryTable+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202300"/>
  <mc:AlternateContent xmlns:mc="http://schemas.openxmlformats.org/markup-compatibility/2006">
    <mc:Choice Requires="x15">
      <x15ac:absPath xmlns:x15ac="http://schemas.microsoft.com/office/spreadsheetml/2010/11/ac" url="Z:\Tableros de Control\"/>
    </mc:Choice>
  </mc:AlternateContent>
  <xr:revisionPtr revIDLastSave="0" documentId="13_ncr:1_{7157452E-0049-492A-97C4-1EB5B613539A}" xr6:coauthVersionLast="47" xr6:coauthVersionMax="47" xr10:uidLastSave="{00000000-0000-0000-0000-000000000000}"/>
  <bookViews>
    <workbookView xWindow="-120" yWindow="-120" windowWidth="29040" windowHeight="15720" firstSheet="3" activeTab="3" xr2:uid="{7BE0B42B-78B3-4A01-90DD-9FC1F5EEEDF9}"/>
  </bookViews>
  <sheets>
    <sheet name="PEI_Consolidado" sheetId="14" state="hidden" r:id="rId1"/>
    <sheet name="TablaDinamica" sheetId="15" state="hidden" r:id="rId2"/>
    <sheet name="Listas" sheetId="6" state="hidden" r:id="rId3"/>
    <sheet name="Dashboard PEI" sheetId="3" r:id="rId4"/>
    <sheet name="Actualización PEI 2023-2026 " sheetId="10" state="hidden" r:id="rId5"/>
  </sheets>
  <definedNames>
    <definedName name="_xlcn.WorksheetConnection_PEI20232026_V2.xlsxPEI_Consolidado1" hidden="1">PEI_Consolidado[]</definedName>
    <definedName name="DatosExternos_1" localSheetId="0" hidden="1">PEI_Consolidado!$A$1:$U$52</definedName>
    <definedName name="SegmentaciónDeDatos_DEPENDENCIA_RESPONSABLE">#N/A</definedName>
    <definedName name="SegmentaciónDeDatos_ID_ESTRATEGIA">#N/A</definedName>
    <definedName name="SegmentaciónDeDatos_ID_OBJETIVO">#N/A</definedName>
  </definedNames>
  <calcPr calcId="191029"/>
  <pivotCaches>
    <pivotCache cacheId="1" r:id="rId6"/>
    <pivotCache cacheId="2" r:id="rId7"/>
    <pivotCache cacheId="14"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EI_Consolidado" name="PEI_Consolidado" connection="WorksheetConnection_PEI 2023 - 2026_V2.xlsx!PEI_Consolidad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5" l="1"/>
  <c r="C75" i="15"/>
  <c r="C76" i="15"/>
  <c r="C77" i="15"/>
  <c r="C78" i="15"/>
  <c r="C79" i="15"/>
  <c r="C80" i="15"/>
  <c r="C73" i="15"/>
  <c r="D3" i="10"/>
  <c r="B6" i="10" s="1" a="1"/>
  <c r="B6" i="10" s="1"/>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18" i="10"/>
  <c r="E3" i="10" l="1"/>
  <c r="I7" i="10" a="1"/>
  <c r="I7" i="10" s="1"/>
  <c r="N11" i="10" a="1"/>
  <c r="N11" i="10" s="1"/>
  <c r="P11" i="10" a="1"/>
  <c r="P11" i="10" s="1"/>
  <c r="P13" i="10" a="1"/>
  <c r="P13" i="10" s="1"/>
  <c r="I11" i="10" a="1"/>
  <c r="I11" i="10" s="1"/>
  <c r="H10" i="10" a="1"/>
  <c r="H10" i="10" s="1"/>
  <c r="I13" i="10" a="1"/>
  <c r="I13" i="10" s="1"/>
  <c r="G10" i="10" a="1"/>
  <c r="G10" i="10" s="1"/>
  <c r="P12" i="10" a="1"/>
  <c r="P12" i="10" s="1"/>
  <c r="Q8" i="10" a="1"/>
  <c r="Q8" i="10" s="1"/>
  <c r="N14" i="10" a="1"/>
  <c r="N14" i="10" s="1"/>
  <c r="N12" i="10" a="1"/>
  <c r="N12" i="10" s="1"/>
  <c r="P8" i="10" a="1"/>
  <c r="P8" i="10" s="1"/>
  <c r="I14" i="10" a="1"/>
  <c r="I14" i="10" s="1"/>
  <c r="N13" i="10" a="1"/>
  <c r="N13" i="10" s="1"/>
  <c r="P14" i="10" a="1"/>
  <c r="P14" i="10" s="1"/>
  <c r="I12" i="10" a="1"/>
  <c r="I12" i="10" s="1"/>
  <c r="O7" i="10" a="1"/>
  <c r="O7" i="10" s="1"/>
  <c r="O10" i="10" a="1"/>
  <c r="O10" i="10" s="1"/>
  <c r="H9" i="10" a="1"/>
  <c r="H9" i="10" s="1"/>
  <c r="Q7" i="10" a="1"/>
  <c r="Q7" i="10" s="1"/>
  <c r="O14" i="10" a="1"/>
  <c r="O14" i="10" s="1"/>
  <c r="O13" i="10" a="1"/>
  <c r="O13" i="10" s="1"/>
  <c r="O12" i="10" a="1"/>
  <c r="O12" i="10" s="1"/>
  <c r="O11" i="10" a="1"/>
  <c r="O11" i="10" s="1"/>
  <c r="I10" i="10" a="1"/>
  <c r="I10" i="10" s="1"/>
  <c r="G9" i="10" a="1"/>
  <c r="G9" i="10" s="1"/>
  <c r="P7" i="10" a="1"/>
  <c r="P7" i="10" s="1"/>
  <c r="H14" i="10" a="1"/>
  <c r="H14" i="10" s="1"/>
  <c r="H13" i="10" a="1"/>
  <c r="H13" i="10" s="1"/>
  <c r="H12" i="10" a="1"/>
  <c r="H12" i="10" s="1"/>
  <c r="H11" i="10" a="1"/>
  <c r="H11" i="10" s="1"/>
  <c r="Q9" i="10" a="1"/>
  <c r="Q9" i="10" s="1"/>
  <c r="O8" i="10" a="1"/>
  <c r="O8" i="10" s="1"/>
  <c r="H7" i="10" a="1"/>
  <c r="H7" i="10" s="1"/>
  <c r="G14" i="10" a="1"/>
  <c r="G14" i="10" s="1"/>
  <c r="G13" i="10" a="1"/>
  <c r="G13" i="10" s="1"/>
  <c r="G12" i="10" a="1"/>
  <c r="G12" i="10" s="1"/>
  <c r="G11" i="10" a="1"/>
  <c r="G11" i="10" s="1"/>
  <c r="P9" i="10" a="1"/>
  <c r="P9" i="10" s="1"/>
  <c r="I8" i="10" a="1"/>
  <c r="I8" i="10" s="1"/>
  <c r="G7" i="10" a="1"/>
  <c r="G7" i="10" s="1"/>
  <c r="F14" i="10" a="1"/>
  <c r="F14" i="10" s="1"/>
  <c r="F13" i="10" a="1"/>
  <c r="F13" i="10" s="1"/>
  <c r="F12" i="10" a="1"/>
  <c r="F12" i="10" s="1"/>
  <c r="Q10" i="10" a="1"/>
  <c r="Q10" i="10" s="1"/>
  <c r="O9" i="10" a="1"/>
  <c r="O9" i="10" s="1"/>
  <c r="H8" i="10" a="1"/>
  <c r="H8" i="10" s="1"/>
  <c r="Q14" i="10" a="1"/>
  <c r="Q14" i="10" s="1"/>
  <c r="Q13" i="10" a="1"/>
  <c r="Q13" i="10" s="1"/>
  <c r="Q12" i="10" a="1"/>
  <c r="Q12" i="10" s="1"/>
  <c r="Q11" i="10" a="1"/>
  <c r="Q11" i="10" s="1"/>
  <c r="P10" i="10" a="1"/>
  <c r="P10" i="10" s="1"/>
  <c r="I9" i="10" a="1"/>
  <c r="I9" i="10" s="1"/>
  <c r="G8" i="10" a="1"/>
  <c r="G8" i="10" s="1"/>
  <c r="B15" i="10" a="1"/>
  <c r="B15" i="10" s="1"/>
  <c r="N10" i="10" a="1"/>
  <c r="N10" i="10" s="1"/>
  <c r="F9" i="10" a="1"/>
  <c r="F9" i="10" s="1"/>
  <c r="N8" i="10" a="1"/>
  <c r="N8" i="10" s="1"/>
  <c r="F8" i="10" a="1"/>
  <c r="F8" i="10" s="1"/>
  <c r="N7" i="10" a="1"/>
  <c r="N7" i="10" s="1"/>
  <c r="F7" i="10" a="1"/>
  <c r="F7" i="10" s="1"/>
  <c r="N9" i="10" a="1"/>
  <c r="N9" i="10" s="1"/>
  <c r="M14" i="10" a="1"/>
  <c r="M14" i="10" s="1"/>
  <c r="E14" i="10" a="1"/>
  <c r="E14" i="10" s="1"/>
  <c r="M13" i="10" a="1"/>
  <c r="M13" i="10" s="1"/>
  <c r="E13" i="10" a="1"/>
  <c r="E13" i="10" s="1"/>
  <c r="M12" i="10" a="1"/>
  <c r="M12" i="10" s="1"/>
  <c r="E12" i="10" a="1"/>
  <c r="E12" i="10" s="1"/>
  <c r="M11" i="10" a="1"/>
  <c r="M11" i="10" s="1"/>
  <c r="E11" i="10" a="1"/>
  <c r="E11" i="10" s="1"/>
  <c r="M10" i="10" a="1"/>
  <c r="M10" i="10" s="1"/>
  <c r="E10" i="10" a="1"/>
  <c r="E10" i="10" s="1"/>
  <c r="M9" i="10" a="1"/>
  <c r="M9" i="10" s="1"/>
  <c r="E9" i="10" a="1"/>
  <c r="E9" i="10" s="1"/>
  <c r="M8" i="10" a="1"/>
  <c r="M8" i="10" s="1"/>
  <c r="E8" i="10" a="1"/>
  <c r="E8" i="10" s="1"/>
  <c r="M7" i="10" a="1"/>
  <c r="M7" i="10" s="1"/>
  <c r="E7" i="10" a="1"/>
  <c r="E7" i="10" s="1"/>
  <c r="F11" i="10" a="1"/>
  <c r="F11" i="10" s="1"/>
  <c r="F10" i="10" a="1"/>
  <c r="F10" i="10" s="1"/>
  <c r="L14" i="10" a="1"/>
  <c r="L14" i="10" s="1"/>
  <c r="D14" i="10" a="1"/>
  <c r="D14" i="10" s="1"/>
  <c r="L13" i="10" a="1"/>
  <c r="L13" i="10" s="1"/>
  <c r="D13" i="10" a="1"/>
  <c r="D13" i="10" s="1"/>
  <c r="L12" i="10" a="1"/>
  <c r="L12" i="10" s="1"/>
  <c r="D12" i="10" a="1"/>
  <c r="D12" i="10" s="1"/>
  <c r="L11" i="10" a="1"/>
  <c r="L11" i="10" s="1"/>
  <c r="D11" i="10" a="1"/>
  <c r="D11" i="10" s="1"/>
  <c r="L10" i="10" a="1"/>
  <c r="L10" i="10" s="1"/>
  <c r="D10" i="10" a="1"/>
  <c r="D10" i="10" s="1"/>
  <c r="L9" i="10" a="1"/>
  <c r="L9" i="10" s="1"/>
  <c r="D9" i="10" a="1"/>
  <c r="D9" i="10" s="1"/>
  <c r="L8" i="10" a="1"/>
  <c r="L8" i="10" s="1"/>
  <c r="D8" i="10" a="1"/>
  <c r="D8" i="10" s="1"/>
  <c r="L7" i="10" a="1"/>
  <c r="L7" i="10" s="1"/>
  <c r="D7" i="10" a="1"/>
  <c r="D7" i="10" s="1"/>
  <c r="K14" i="10" a="1"/>
  <c r="K14" i="10" s="1"/>
  <c r="C14" i="10" a="1"/>
  <c r="C14" i="10" s="1"/>
  <c r="K13" i="10" a="1"/>
  <c r="K13" i="10" s="1"/>
  <c r="C13" i="10" a="1"/>
  <c r="C13" i="10" s="1"/>
  <c r="K12" i="10" a="1"/>
  <c r="K12" i="10" s="1"/>
  <c r="C12" i="10" a="1"/>
  <c r="C12" i="10" s="1"/>
  <c r="K11" i="10" a="1"/>
  <c r="K11" i="10" s="1"/>
  <c r="C11" i="10" a="1"/>
  <c r="C11" i="10" s="1"/>
  <c r="K10" i="10" a="1"/>
  <c r="K10" i="10" s="1"/>
  <c r="C10" i="10" a="1"/>
  <c r="C10" i="10" s="1"/>
  <c r="K9" i="10" a="1"/>
  <c r="K9" i="10" s="1"/>
  <c r="C9" i="10" a="1"/>
  <c r="C9" i="10" s="1"/>
  <c r="K8" i="10" a="1"/>
  <c r="K8" i="10" s="1"/>
  <c r="C8" i="10" a="1"/>
  <c r="C8" i="10" s="1"/>
  <c r="K7" i="10" a="1"/>
  <c r="K7" i="10" s="1"/>
  <c r="C7" i="10" a="1"/>
  <c r="C7" i="10" s="1"/>
  <c r="J14" i="10" a="1"/>
  <c r="J14" i="10" s="1"/>
  <c r="B14" i="10" a="1"/>
  <c r="B14" i="10" s="1"/>
  <c r="J13" i="10" a="1"/>
  <c r="J13" i="10" s="1"/>
  <c r="B13" i="10" a="1"/>
  <c r="B13" i="10" s="1"/>
  <c r="J12" i="10" a="1"/>
  <c r="J12" i="10" s="1"/>
  <c r="B12" i="10" a="1"/>
  <c r="B12" i="10" s="1"/>
  <c r="J11" i="10" a="1"/>
  <c r="J11" i="10" s="1"/>
  <c r="B11" i="10" a="1"/>
  <c r="B11" i="10" s="1"/>
  <c r="J10" i="10" a="1"/>
  <c r="J10" i="10" s="1"/>
  <c r="B10" i="10" a="1"/>
  <c r="B10" i="10" s="1"/>
  <c r="J9" i="10" a="1"/>
  <c r="J9" i="10" s="1"/>
  <c r="B9" i="10" a="1"/>
  <c r="B9" i="10" s="1"/>
  <c r="J8" i="10" a="1"/>
  <c r="J8" i="10" s="1"/>
  <c r="B8" i="10" a="1"/>
  <c r="B8" i="10" s="1"/>
  <c r="J7" i="10" a="1"/>
  <c r="J7" i="10" s="1"/>
  <c r="B7" i="10" a="1"/>
  <c r="B7" i="10" s="1"/>
  <c r="Q6" i="10" a="1"/>
  <c r="Q6" i="10" s="1"/>
  <c r="P6" i="10" a="1"/>
  <c r="P6" i="10" s="1"/>
  <c r="O6" i="10" a="1"/>
  <c r="O6" i="10" s="1"/>
  <c r="C6" i="10" a="1"/>
  <c r="C6" i="10" s="1"/>
  <c r="H6" i="10" a="1"/>
  <c r="H6" i="10" s="1"/>
  <c r="I6" i="10" a="1"/>
  <c r="I6" i="10" s="1"/>
  <c r="N6" i="10" a="1"/>
  <c r="N6" i="10" s="1"/>
  <c r="G6" i="10" a="1"/>
  <c r="G6" i="10" s="1"/>
  <c r="M6" i="10" a="1"/>
  <c r="M6" i="10" s="1"/>
  <c r="L6" i="10" a="1"/>
  <c r="L6" i="10" s="1"/>
  <c r="F6" i="10" a="1"/>
  <c r="F6" i="10" s="1"/>
  <c r="K6" i="10" a="1"/>
  <c r="K6" i="10" s="1"/>
  <c r="E6" i="10" a="1"/>
  <c r="E6" i="10" s="1"/>
  <c r="D6" i="10" a="1"/>
  <c r="D6" i="10" s="1"/>
  <c r="J6" i="10" a="1"/>
  <c r="J6" i="10" s="1"/>
  <c r="A16" i="10" a="1"/>
  <c r="A16" i="10" s="1"/>
  <c r="A7" i="10" a="1"/>
  <c r="A7" i="10" s="1"/>
  <c r="A8" i="10" a="1"/>
  <c r="A8" i="10" s="1"/>
  <c r="A9" i="10" a="1"/>
  <c r="A9" i="10" s="1"/>
  <c r="A10" i="10" a="1"/>
  <c r="A10" i="10" s="1"/>
  <c r="A11" i="10" a="1"/>
  <c r="A11" i="10" s="1"/>
  <c r="A12" i="10" a="1"/>
  <c r="A12" i="10" s="1"/>
  <c r="A13" i="10" a="1"/>
  <c r="A13" i="10" s="1"/>
  <c r="A6" i="10" a="1"/>
  <c r="A6"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4C14B6-BE89-4F05-8E66-7A5C2D860AA0}" keepAlive="1" name="Consulta - Dashboard PEI" description="Conexión a la consulta 'Dashboard PEI' en el libro." type="5" refreshedVersion="8" background="1" saveData="1">
    <dbPr connection="Provider=Microsoft.Mashup.OleDb.1;Data Source=$Workbook$;Location=&quot;Dashboard PEI&quot;;Extended Properties=&quot;&quot;" command="SELECT * FROM [Dashboard PEI]"/>
  </connection>
  <connection id="2" xr16:uid="{32FFCF56-4422-4C4A-97F6-BDA115F4EADD}" keepAlive="1" name="Consulta - Dashboard PEI (2)" description="Conexión a la consulta 'Dashboard PEI (2)' en el libro." type="5" refreshedVersion="8" background="1" saveData="1">
    <dbPr connection="Provider=Microsoft.Mashup.OleDb.1;Data Source=$Workbook$;Location=&quot;Dashboard PEI (2)&quot;;Extended Properties=&quot;&quot;" command="SELECT * FROM [Dashboard PEI (2)]"/>
  </connection>
  <connection id="3" xr16:uid="{0C2FD722-48C1-4C54-B80E-53B4EFE65B7F}" keepAlive="1" name="Consulta - PEI_Consolidado" description="Conexión a la consulta 'PEI_Consolidado' en el libro." type="5" refreshedVersion="8" background="1" saveData="1">
    <dbPr connection="Provider=Microsoft.Mashup.OleDb.1;Data Source=$Workbook$;Location=PEI_Consolidado;Extended Properties=&quot;&quot;" command="SELECT * FROM [PEI_Consolidado]"/>
  </connection>
  <connection id="4" xr16:uid="{66291A62-A08F-4D19-902E-B1B2DAEF2171}"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5" xr16:uid="{C900D9D3-87F9-4476-A3FF-40EC4920EFB5}" name="WorksheetConnection_PEI 2023 - 2026_V2.xlsx!PEI_Consolidado" type="102" refreshedVersion="8" minRefreshableVersion="5">
    <extLst>
      <ext xmlns:x15="http://schemas.microsoft.com/office/spreadsheetml/2010/11/main" uri="{DE250136-89BD-433C-8126-D09CA5730AF9}">
        <x15:connection id="PEI_Consolidado" autoDelete="1">
          <x15:rangePr sourceName="_xlcn.WorksheetConnection_PEI20232026_V2.xlsxPEI_Consolidado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<sst xmlns="http://schemas.openxmlformats.org/spreadsheetml/2006/main" count="685" uniqueCount="235">
  <si>
    <t>DEPENDENCIA RESPONSABLE</t>
  </si>
  <si>
    <t>OBJETIVO ESTRATEGICO</t>
  </si>
  <si>
    <t>ESTRATEGIA</t>
  </si>
  <si>
    <t>COMPROMISO</t>
  </si>
  <si>
    <t>ENTREGABLES</t>
  </si>
  <si>
    <t>UNIDAD DE MEDIDA</t>
  </si>
  <si>
    <t>META CUATRIENIO</t>
  </si>
  <si>
    <t>Meta_2023</t>
  </si>
  <si>
    <t>Meta_2024</t>
  </si>
  <si>
    <t>Meta_2025</t>
  </si>
  <si>
    <t>Meta_2026</t>
  </si>
  <si>
    <t>Avance_Cuantitativo_2023</t>
  </si>
  <si>
    <t>Avance_Cualitativo_2023</t>
  </si>
  <si>
    <t>Avance_Cuantitativo_2024-I</t>
  </si>
  <si>
    <t>Avance_Total_Acumulado</t>
  </si>
  <si>
    <t>Fortalecer la planeación y la investigación con estándares científicos, integrando los componentes social, ambiental, de cambio climático, territorial, étnico, de género, diferencial desde una mirada interseccional para la Transición Energética Justa.</t>
  </si>
  <si>
    <t>Generar nuevas metodologías, modelos de optimización y adopción de tecnologías adecuados a la realidad del país, en términos de normatividad, regulación, operación del sistema energético y necesidades de señales de política energética.</t>
  </si>
  <si>
    <t>Implementar una estrategia de integración de variables, sociales y ambientales en los productos técnicos de la UPME</t>
  </si>
  <si>
    <t>Estrategia</t>
  </si>
  <si>
    <t>Tomando en cuenta la resolución 339 del 2022, de la entidad sobre enfoque territorial se implementó la metodología acogida mediante ésta resolución para implementación de impactos y variables ambientales, de gestión y riesgo cambio climático , sociales  y sus líneas de género y étnicas en perspectiva de la actualización del misma. También se llevó a cabo contratos y convenios  con universidades (UTP, U Magdalena, Andes y Antioquia ) que sirven como insumo para  la construcción de la estrategia. Evidencia: https://drive.google.com/drive/folders/1MIBGFo1kcsqUV5NYlFL6UrFGC-XG6X_C?usp=sharing</t>
  </si>
  <si>
    <t>Implementar una estrategia de integración de la perspectiva de género en los procesos técnicos de la UPME</t>
  </si>
  <si>
    <t>Estrategia de integración de la perspectiva de género en los procesos técnicos de la UPME, implementada</t>
  </si>
  <si>
    <t>Se da inicio con la contratación de personal para comenzar a implementar los temas de género en la institución. Se identificaron algunas variables de las líneas de Género y étnicas en el Plan Nacional de Gas.  También se llevó a cabo 2 convenios con las Universidades UTP y U. Magdalena orientadas a la evaluación e impacto y variables de género en el desarrollo de los proyectos minero- energético. Evidencia: https://drive.google.com/drive/folders/1MIBGFo1kcsqUV5NYlFL6UrFGC-XG6X_C?usp=sharing</t>
  </si>
  <si>
    <t>Consolidar la modernización de la entidad para fortalecer la planeación minero energética del país y el rol como el CIO del sector.</t>
  </si>
  <si>
    <t>Fortalecer la gobernanza de la información, mediante la adopción de herramientas tecnológicas que faciliten la gestión adecuada de los datos e información para la planeación y la investigación.</t>
  </si>
  <si>
    <t>Actualizar los sistemas de información para procesos ambientales y sociales</t>
  </si>
  <si>
    <t>Herramienta</t>
  </si>
  <si>
    <t>Durante la vigencia se elaboró un convenio con la universidad de los Andes para la elaboración de una Herramienta tecnológica para la captura de información en campo que permita identificar el potencial energético de algunos productos de Bioenergía variables a considerar en el tema social y ambiental. Evidencia: https://drive.google.com/drive/folders/1MIBGFo1kcsqUV5NYlFL6UrFGC-XG6X_C?usp=sharing</t>
  </si>
  <si>
    <t>Con el Equipo Gis se da inicio a la consulta de información secundaria que se puede obtener de las entidades público privadas, que permiten la construcción de un Geo portal que permita determinar capas y nivel de consulta. Igualmente pro medio del convenio con los Andes se realizaron consultas de información a escala regional y local en diferentes despachos para la consecución de información que pudiera alimentar la herramienta tecnología y al Geo portal de la entidad. Evidencia: https://drive.google.com/drive/folders/1MIBGFo1kcsqUV5NYlFL6UrFGC-XG6X_C?usp=sharing</t>
  </si>
  <si>
    <t>Aumentar y estructurar la presencia en el territorio para diseñar e implementar las herramientas que permitan incorporar la visión social, ambiental, de cambio climático, territorial, étnico, de género, diferencial en los planes estudios y proyectos que realiza la UPME.</t>
  </si>
  <si>
    <t>Fortalecer el Enfoque y presencia territorial- étnica  para la planeación Minero- Energética</t>
  </si>
  <si>
    <t>Estrategia de la UPME al territorio implementada</t>
  </si>
  <si>
    <t>Se diseño la Estrategia UPME al TERRITORIO, realizando 4 , Socialización de Convocatorias de Proyectos de Energía Eléctrica (2), Diálogos Ciudadanos - Gobierno con el Pueblo (3), y Cierres Técnicos de Proyectos y Convenios con Universidades (3). Evidencia: https://drive.google.com/drive/folders/1MIBGFo1kcsqUV5NYlFL6UrFGC-XG6X_C?usp=sharing</t>
  </si>
  <si>
    <t>Propiciar posturas técnicas disruptivas y transformadoras, desde la planificación minero energética integral, para propender por cambios en materia económica, social y fiscal del país.</t>
  </si>
  <si>
    <t>Fortalecer y ampliar la capacidad institucional para proponer política minero energética disruptiva y trasformadora para la discusión nacional y los espacios de decisión de cara a la TEJ.</t>
  </si>
  <si>
    <t>Formular el Plan Bioenergía regionalizado articuladamente con las Subdirecciones de la UPME</t>
  </si>
  <si>
    <t>Plan</t>
  </si>
  <si>
    <t>Implementar mecanismos de cooperación para intercambio y generación de conocimiento técnico científico a través de alianzas estratégicas con cooperantes nacionales e internacionales.</t>
  </si>
  <si>
    <t>Formular e implementar la estrategia institucional de cooperación internacional de la UPME</t>
  </si>
  <si>
    <t>Estrategia de cooperación internacional formulada e implementada</t>
  </si>
  <si>
    <t>Documento</t>
  </si>
  <si>
    <t>No aplica reporte</t>
  </si>
  <si>
    <t>Potenciar la relevancia de los instrumentos de planeación que genera la UPME, en los sectores y en el territorio.</t>
  </si>
  <si>
    <t>Promover la eficiencia energética en la industria - actualización tecnológica, BPO y análisis B/C</t>
  </si>
  <si>
    <t>Fortalecimiento y ampliación de los Centros del PEVI. Dos (2) nuevos centros</t>
  </si>
  <si>
    <t>Elaborar la Hoja de Ruta de etiquetado nacional</t>
  </si>
  <si>
    <t>Elaborar el Plan Energetico Nacional - PEN, cada dos años, (2022 -2052, 2024 -2054 y 2026 -2056)</t>
  </si>
  <si>
    <t>Plan Energético Nacional - PEN 2024 - 2054</t>
  </si>
  <si>
    <t>Se elaboró y publicó del PEN 2022 - 2052. Evidencia: https://www1.upme.gov.co/DemandayEficiencia/Paginas/PEN-2052.aspx</t>
  </si>
  <si>
    <t>Dinamizar las señales de expansión Generación, Trasmisión y Cobertura (3 planes por vigencia)</t>
  </si>
  <si>
    <t>Elaborar Plan de Expansión de Transmisión 2024</t>
  </si>
  <si>
    <t>Plan de Expansión Generación 2024-2038</t>
  </si>
  <si>
    <t>Se elaboró y publicó el Plan de Expansión de la Generación 2023 - 2037. Evidencia: chrome-extension://efaidnbmnnnibpcajpcglclefindmkaj/https://www1.upme.gov.co/siel/Plan_expansin_generacion_transmision/Plan_indicativo_expansion_de_la_generacion_actu_2023_2037.pdf</t>
  </si>
  <si>
    <t>Plan Indicativo de Expansión de Cobertura de Energía Eléctrica​ - PIEC 2023 - 2027</t>
  </si>
  <si>
    <t>Se elaboró y publicó el Plan Indicativo de Expansión de Cobertura de Energía Eléctrica​ - PIEC 2019 - 2023. Evidencia: chrome-extension://efaidnbmnnnibpcajpcglclefindmkaj/https://www1.upme.gov.co/siel/PIEC/2019-23/PIEC_2019-2023_VF.pdf</t>
  </si>
  <si>
    <t>Metodología</t>
  </si>
  <si>
    <t>Elaborar y actualizar anualmente el Plan de abastecimiento de gas natural (PAGN)</t>
  </si>
  <si>
    <t>Plan de abastecimiento de gas natural - PAGN</t>
  </si>
  <si>
    <t>Se elaboró y publicó el Estudio Técnico para el Plan de Abastecimiento de Gas Natural (ETPAGN 2023-2038). Evidencia: https://www1.upme.gov.co/sipg/Paginas/plan-abastecimiento-GN.aspx</t>
  </si>
  <si>
    <t>Elaborar y actualizar el Plan indicativo de abastecimiento de combustibles líquidos (PIACL)</t>
  </si>
  <si>
    <t>Plan indicativo de abastecimiento de combustibles líquidos - PIACL</t>
  </si>
  <si>
    <t>Elaborar y actualizar el PIAGLP- Plan indicativo de abastecimiento de GLP</t>
  </si>
  <si>
    <t>Plan indicativo de abastecimiento de GLP</t>
  </si>
  <si>
    <t>Definir e implementar herramientas de diálogo y apropiación social de conocimiento científico.</t>
  </si>
  <si>
    <t>Formalizar la mesa intersectorial del Plan Nacional de Sustitución de Leña - PNSL</t>
  </si>
  <si>
    <t>Documento formal con la estructura de la mesa intersectorial</t>
  </si>
  <si>
    <t>1. Se elaboró un documento denominado: Mapeo de los actores institucionales intersectoriales y conformación de una mesa técnica para promover la sustitución del uso de CIAC para cocinar, a partir de este documento se convocaron los actores que se consideraron del Orden Nacional para conformar la mesa como Miembros Permanentes.2. Para instalar la Mesa Técnica del PNSL, se elaboró un documento denominado: PROTOCOLO DE INSTALACIÓN DE LA MESA TÉCNICA PARA LA IMPLEMENTACIÓN DEL   PLAN NACIONAL DE SUSTITUCIÓN DE LEÑA -PNSL, bajo el cual se instaló la Mesa Técnica.3. Se llevó a cabo una elaboración de acta, donde los miembros aceptan conformar la mesa y el protocolo de instalación.</t>
  </si>
  <si>
    <t>Estructurar  las convocatorias de Gas Natural y Combustibles Líquidos</t>
  </si>
  <si>
    <t>Documento de Selección del Inversionista (DSI)</t>
  </si>
  <si>
    <t>Revisar y actualizar procesos de la subdirección</t>
  </si>
  <si>
    <t>Documentos de los procesos de la subdirección, actualizados y/o nuevos</t>
  </si>
  <si>
    <t>Se actualizó durante el 2023, la caracterización del proceso planeación integral de hidrocarburos Cód. C-HI-01 y 5 procedimientos (P-HI-05: Ttrámite de los cupos de diésel marino exento de sobretasa, P-HI-02: Proyección de precios de combustible, P-HI-04: Elaboración del listado de grandes consumidores individuales no intermediarios de ACPM, P-HI-06: Asignación de cupos de GLP con derecho a compensación por transporte, P-HI-07: Selección de adjudicatario o inversionista a través del mecanismo de convocatoria pública)</t>
  </si>
  <si>
    <t>Formular instrumentos de planeación con base en la soberanía del  recurso minero que aporten a la transición energética, la reindustrialización, el desarrollo agrícola y la infraestructura.</t>
  </si>
  <si>
    <t>Plan Nacional de Desarrollo Minero</t>
  </si>
  <si>
    <t>Plan Subsectorial - Línea TEJ</t>
  </si>
  <si>
    <t>Reestructurar  el SIMCO con el propósito de servir como herramienta  interinstitucional para la divulgación de la información, creación de iniciativas y la toma de decisiones a nivel sectorial.</t>
  </si>
  <si>
    <t>Información actualizada en el SIMCO</t>
  </si>
  <si>
    <t>Procedimiento para actualizar la información en SIMCO</t>
  </si>
  <si>
    <t>Mejorar el proceso de evaluación de los  proyectos del sector minero energético que requieren concepto para ser financiados con recursos de fondos y mecanismos de financiación</t>
  </si>
  <si>
    <t>Metodología de evaluación de proyectos propuesta</t>
  </si>
  <si>
    <t>Mejorar la capacidad de los interesados en formular proyectos de inversión en el sector energético.</t>
  </si>
  <si>
    <t>Asistencias Técnicas (capacitaciones, talleres y/o mesas técnicas)</t>
  </si>
  <si>
    <t>Asistencia técnica</t>
  </si>
  <si>
    <t>Fortalecer a la UPME como CIO sectorial</t>
  </si>
  <si>
    <t>Realizar pilotos de análisis de información prescriptivo y predictivo con herrramientas de analítica</t>
  </si>
  <si>
    <t>Modelo de analítica de datos prescriptiva y predictiva para un conjunto de datos estratégico del sector minero energético</t>
  </si>
  <si>
    <t>Aplicación</t>
  </si>
  <si>
    <t>Fortalecer los 5 dominios de Arquitectura empresarial como gestión de proyectos TI</t>
  </si>
  <si>
    <t>Plan Estratégico de Tecnologías de la Información - PETI, implementado</t>
  </si>
  <si>
    <t>Modelo de Seguridad y Privacidad de la Información - MSPI, implementado</t>
  </si>
  <si>
    <t>Plan de Tratamiento de Riesgos de Seguridad de y Privacidad de la Información - PTRSPI, implementado</t>
  </si>
  <si>
    <t>Fortalecer la infraestructura tecnológica</t>
  </si>
  <si>
    <t>DRP de Infraestructura en nube</t>
  </si>
  <si>
    <t>Fortalecer el canal de seguridad con el SOC completo para la infraestructura de la UPME</t>
  </si>
  <si>
    <t>SOC (Centro de Operaciones de Seguridad) implementado</t>
  </si>
  <si>
    <t>Diseñar e implementar la estrategia de comunicaciones con énfoque intersecional, en el marco de la TEJ.</t>
  </si>
  <si>
    <t>Estrategia de comunicaciones diseñada e implementada</t>
  </si>
  <si>
    <t>Se llevó a cabo un diagnóstico previo para conocer la percepción de diversos públicos respecto al trabajo de la UPME y su posicionamiento como tanque de pensamiento del sector. A partir de dicho diagnóstico, se construyó la propuesta de tarjet, campañas y ejes estratégicos comunicativos, los cuales se centralizaron en el Plan Estratégico de Comunicaciones (PECO) de la unidad. Este plan se consolido en documento y se entregó en su versión final para su aplicación en el año 2024.</t>
  </si>
  <si>
    <t>Fortalecer el gobierno abierto de la entidad que garantice la transparencia, participación, comunicación y colaboración de la UPME.</t>
  </si>
  <si>
    <t>Implementar el proceso de formalización del empleo a través de la creación de empleos temporales</t>
  </si>
  <si>
    <t>Estudio técnico, decreto de creación de empleos temporales, aprobados</t>
  </si>
  <si>
    <t>Suministrar herramientas informáticas que faciliten la toma de decisiones eficaces en todos los niveles de la organización</t>
  </si>
  <si>
    <t>Tableros de control diseñados e implementados (1 ejecución presupuestal, 1 de indicadores y 1 de riesgos)</t>
  </si>
  <si>
    <t>Tablero de control</t>
  </si>
  <si>
    <t>Posicionar el Sistema de Gestión Institucional como una herramienta gerencial que aporte valor a la Entidad y partes interesadas</t>
  </si>
  <si>
    <t>Sistema de gestión implementado y evaluado</t>
  </si>
  <si>
    <t>Evaluación</t>
  </si>
  <si>
    <t>Etiquetas de fila</t>
  </si>
  <si>
    <t>Total general</t>
  </si>
  <si>
    <t>Suma de Avance_Total_Acumulado</t>
  </si>
  <si>
    <t>OAP</t>
  </si>
  <si>
    <t>OTI</t>
  </si>
  <si>
    <t>SG</t>
  </si>
  <si>
    <t>Cuenta de ENTREGABLES</t>
  </si>
  <si>
    <t>DEPENDENCIA</t>
  </si>
  <si>
    <t>OE 1</t>
  </si>
  <si>
    <t>OE 2</t>
  </si>
  <si>
    <t>OE 3</t>
  </si>
  <si>
    <t>E 1</t>
  </si>
  <si>
    <t>E 2</t>
  </si>
  <si>
    <t>E 3</t>
  </si>
  <si>
    <t>E 4</t>
  </si>
  <si>
    <t>E 5</t>
  </si>
  <si>
    <t>E 6</t>
  </si>
  <si>
    <t>E 7</t>
  </si>
  <si>
    <t>E 8</t>
  </si>
  <si>
    <t>2023</t>
  </si>
  <si>
    <t>2024</t>
  </si>
  <si>
    <t>2025</t>
  </si>
  <si>
    <t>2026</t>
  </si>
  <si>
    <t>ID</t>
  </si>
  <si>
    <t>OBJETIVO ESTRATÉGICO</t>
  </si>
  <si>
    <t>Se sucribió convenio interadministrativo con la Universidad Nacional para elaborar escenarios y modelos de simulaciòn para el sector minero. Las evidencia son: Diagnostico con enfoque territorial y los informes de lasestrategias y cisnes negros, informe de historias de los escenarios y el informe de modelación. Ubicadoes en: https://drive.google.com/drive/folders/1b5hXGU_20oFL6K4yE8AYXoWMS-yuvfBh</t>
  </si>
  <si>
    <t>Actualización</t>
  </si>
  <si>
    <t>Procedimiento</t>
  </si>
  <si>
    <t>Se realizó el diagnosco de la información de la información referente la SIMCO, se realizaron analisis de la interoperabilidades con la ANM y el DANE. las evidencias correspondientes se ubican en: https://drive.google.com/drive/folders/1m3K_ThQ9pIWNaWH-VaHTg5PeGn9fEOzf</t>
  </si>
  <si>
    <t>A pesar de que en el 2023 no se elaboró un plan de expansión (que sería el de 2023 al 2037), se analizaron nuevas obras y se anexó la obra Sopo pra el STN que es de gran importancia para el país. El el 2023 el MME adoptó el plan de expansión de la transmisión 2022 - 2026, al cual se le anexó esta obra mencionada.</t>
  </si>
  <si>
    <t>Se publicó la actualización de metodología para la guía de estructuración y formulación de proyectos para el Fondo de Apoyo Financiero para la Energización de las Zonas Rurales Interconectadas (FAER) en marco de la resolución 40379 de 2023.</t>
  </si>
  <si>
    <t>(Avance reportado = 36) Se realizaron 37 asistencias técnicas distribuidas en: Cuatro (4) convenios interadministrativos para dictar capacitaciones sobre Fondos de apoyo financiero y Comunidades Energéticas en Norte de Santander, Cúcuta, Ocaña y Pamplona,  veinticuatro (24) mesas técnicas con interesados en formulación de proyectos para los Fondos de FAER y SGR, y ocho (8) asesorías de proyectos correspondientes a los Fondos FINDETER y FECF.</t>
  </si>
  <si>
    <t>Dirección General - Enfoque Territorial</t>
  </si>
  <si>
    <t>Oficina Asesora de Planeación</t>
  </si>
  <si>
    <t>Oficina de Gestión de Proyectos de Fondos</t>
  </si>
  <si>
    <t>Oficina de Tecnologías de la Información</t>
  </si>
  <si>
    <t>Secretaría General</t>
  </si>
  <si>
    <t>Subdirección de Demanda</t>
  </si>
  <si>
    <t>Subdirección de Energía Eléctrica</t>
  </si>
  <si>
    <t>Subdirección de Gestión de la Información</t>
  </si>
  <si>
    <t>Subdirección de Hidrocarburos</t>
  </si>
  <si>
    <t>Subdirección de Minería</t>
  </si>
  <si>
    <t>Dependencia</t>
  </si>
  <si>
    <t>Oficina Asesora Jurídica</t>
  </si>
  <si>
    <t>Dirección General - Control Interno</t>
  </si>
  <si>
    <t>DG-ET</t>
  </si>
  <si>
    <t>DG-CI</t>
  </si>
  <si>
    <t>SD</t>
  </si>
  <si>
    <t>SEE</t>
  </si>
  <si>
    <t>SGI</t>
  </si>
  <si>
    <t>SH</t>
  </si>
  <si>
    <t>SM</t>
  </si>
  <si>
    <t>OGPF</t>
  </si>
  <si>
    <t>DEPENDENCIA_RESPONSABLE</t>
  </si>
  <si>
    <t>OBJETIVO_ESTRATEGICO</t>
  </si>
  <si>
    <t>OAJ</t>
  </si>
  <si>
    <t>ID OBJETIVO</t>
  </si>
  <si>
    <t>ID ESTRATEGIA</t>
  </si>
  <si>
    <t>Se avanzo en un 89% en la definicion del PETI 2023, realizando las actualizaciones documentales correspondientes, realizando el diseño del plan estrategico de comunicaciones, implementacion del repositorio GIT, actualizaciòn de manuales y politicas, generacion de la primera version del Geoportal, implementacion del servicio de back up en la nube, adquisicion de licencias, herramientas de monitoreo, mejoramiento y estabilizaciòn de modulos y generando los borradores documentales respectivos (https://docs.google.com/spreadsheets/d/1935dQBRH83vUhwT2L8yxuYzqf72CLJHv/edit?gid=192407642#gid=192407642)</t>
  </si>
  <si>
    <t>Se definio el MPSI y se avanzo en su implementación en un 88% realizando actualizaciones documentales, actualizaciones a los equipos de escritorio y portatiles, socializaciones graficas y audiovisuales y establecimiento de controles para el tratamiento de riesgos (https://docs.google.com/spreadsheets/d/1935dQBRH83vUhwT2L8yxuYzqf72CLJHv/edit?gid=994109792#gid=994109792)</t>
  </si>
  <si>
    <t>Se realizo la identificación parcial de los riesgos de seguridad, avanzando en un 83% realizando matrices de riesgos por procesos, generando controles según la informacion levantada y  realizando las actualizaciones pertinentes al plan de tratamiento de riesgos de seguridad digital (https://docs.google.com/spreadsheets/d/1935dQBRH83vUhwT2L8yxuYzqf72CLJHv/edit?gid=994109792#gid=994109792)</t>
  </si>
  <si>
    <t>Se realizó ampliacion de vsan  de la hiperconvergencia (https://drive.google.com/drive/folders/1h6k3Xt1KRcQ9ddwhJ2cmoVvuz6BpHga1?usp=drive_link)</t>
  </si>
  <si>
    <t>Se adquirio el servicio de ciberseguridad a través un Centro de Operaciones de Seguridad - SOC- y el licenciamiento de la solución Endpoint de Sophos Central el cual brinda el servicio gestionado de ciberseguridad a través del Centro de Operaciones de Seguridad del proveedor, con alcance en todas las soluciones específicas de seguridad con las que cuenta la UPME y que se integran con el MDR Complete de Sophos, para realizar el análisis, detección y respuesta a ciberataques dirigidos contra equipos, servidores, redes, cuentas de correo electrónico, entre otros elementos o servicios de la infraestructura de TI. Evidencia (https://drive.google.com/drive/folders/1tNpKhS6mnLNDPn4UOWs1_h1Xum1bmcV_?usp=drive_link)</t>
  </si>
  <si>
    <t>AVANCE 2023</t>
  </si>
  <si>
    <t>AVANCE 2024</t>
  </si>
  <si>
    <t>AVANCE TOTAL</t>
  </si>
  <si>
    <t>Sección I: PLANEACIÓN ESTRATEGIA ACTUAL DE LA DEPENDENCIA</t>
  </si>
  <si>
    <t>Sección II: MODIFICACIONES O INCLUSIONES REQUERIDAS</t>
  </si>
  <si>
    <t>JUSTIFICACIÓN DE LA MODIFICACIÓN  O INCLUSIÓN</t>
  </si>
  <si>
    <t>Meta 2023</t>
  </si>
  <si>
    <t>Meta 2024</t>
  </si>
  <si>
    <t>Meta 2025</t>
  </si>
  <si>
    <t>Meta 2026</t>
  </si>
  <si>
    <t>Sistema de información</t>
  </si>
  <si>
    <t>Herramientas elaboradas para el sector minero que conlleven al desarrollo de los distritos mineros para la diversificación productiva (Documentos diagnósticos, Metodologías o Planes estrategicos)</t>
  </si>
  <si>
    <t>Desarrollar herramientas para la delimitación y puesta en marcha de los Distritos Mineros para la diversificación productiva entre otros a traves de documentos diagnósticos, metodologías, planes estrategicos entre otros.</t>
  </si>
  <si>
    <t>Propuesta indicativa de etiquetado energético nacional para sectores priorizados</t>
  </si>
  <si>
    <t>Hiperconvergencia ampliada y actualizada</t>
  </si>
  <si>
    <t>Sistema de información -Territorio vivo</t>
  </si>
  <si>
    <t>Geovisor</t>
  </si>
  <si>
    <t>Diseñar, rediseñar, actualizar, desarrollar y/o implementar SIMEC y sus subsistemas</t>
  </si>
  <si>
    <t>Diseñar, rediseñar, actualizar, desarrollar y/o implementar el Geoportal Sectorial y los Geovisores UPME</t>
  </si>
  <si>
    <t>Sistemas de información geográficos diseñados, rediseñados, actualizados, desarrollados y/o implementados (1. Geoportal Sectorial 2. Geovisores UPME)</t>
  </si>
  <si>
    <t>Posicionar a la UPME como referente a nivel internacional de información mineroenergética</t>
  </si>
  <si>
    <t>Estrategia de relacionamiento con organismos internacionales para el fortalecimiento del gobierno de datos y el posicionamiento internacional como CIO Sectorial, formulada e implementada.</t>
  </si>
  <si>
    <t>Unificar, centralizar y estructurar la información de la entidad proveniente de diversas fuentes</t>
  </si>
  <si>
    <t>Lago de Datos para centralizar y estructurar la información de la entidad.</t>
  </si>
  <si>
    <t>Lago de datos</t>
  </si>
  <si>
    <t>Flujos de información de la entidad identificados, definidos y documentados.</t>
  </si>
  <si>
    <t>Arquitectura de información diseñada e implementada.</t>
  </si>
  <si>
    <t>Fortalecer la adopción de decisiones basadas en datos de la entidad</t>
  </si>
  <si>
    <t>Sistema de información con tableros, gráficas, variables, indicadores, equipos y otros, relevantes para la adopción de decisiones estratégicas de alto nivel.</t>
  </si>
  <si>
    <t>Documento actualizado de Metodología de Gestión de la Información sectorial y de la UPME</t>
  </si>
  <si>
    <t>Planes Estadísticos formulados para el sector minero energético y para la UPME</t>
  </si>
  <si>
    <t>Certificación de las operaciones estadísticas</t>
  </si>
  <si>
    <t>Certificaciones Oficiales</t>
  </si>
  <si>
    <t>Geovisor con capas sociales y ambientales actualizado</t>
  </si>
  <si>
    <t>Suma de Meta al 2024</t>
  </si>
  <si>
    <t>COMPROMISOS</t>
  </si>
  <si>
    <t>AVANCE ACUMULADO</t>
  </si>
  <si>
    <t>META ACUMULADA</t>
  </si>
  <si>
    <t>Meta Acumulada</t>
  </si>
  <si>
    <t>Avance Acumulado</t>
  </si>
  <si>
    <t>ABREV.</t>
  </si>
  <si>
    <t>Estrategia de integración  de variables, sociales y ambientales en los productos técnicos de la UPME, implementada</t>
  </si>
  <si>
    <t>Documento (capítulos) con referentes territoriales para los planes de Bionergia</t>
  </si>
  <si>
    <t>Implementar la política de gobierno de datos para la UPME</t>
  </si>
  <si>
    <t>Documento actualizado de políticas y lineamientos Gobierno de Datos Sectorial y de la UPME</t>
  </si>
  <si>
    <t>Se formuló y aprobó el Proyecto de Inversión que brinda los componentes conceptuales y presupuestales para realizar la formulación de políticas, lineamientos y estandares sectoriales de gobierno de datos.  Se realizaron acciones previas como la del diagnóstico.</t>
  </si>
  <si>
    <t>Diagnóstico de datos del sector</t>
  </si>
  <si>
    <t>Se realizó un analisis sectorial de madurez de la infraestructura del dato y el levantamiento de activos de información en el MME y las aentidades adscritas.</t>
  </si>
  <si>
    <t>Hoja de ruta del CIO sectorial</t>
  </si>
  <si>
    <t>Se formuló y aprobó el Proyecto de Inversión que brinda los componentes conceptuales y presupuestales para realizar la Política de Gobierno de Datos Sectorial y el Plan de Gestión de la Información. Se realizaron reuniones con las entidades sectoriales con el propósito de establecer la hoja de ruta CIO.</t>
  </si>
  <si>
    <t>Definición de la administración y Optimización en el uso de la plataforma intégrame desde la UPME</t>
  </si>
  <si>
    <t>Plan de administración y optimización del conocimiento y uso de Intégrame</t>
  </si>
  <si>
    <t>Se participó en las sesiones de entrega y entendimiento por parte del BID al MME de la arquitectura tecnológica, frabricas de software, tableros y presupuesto</t>
  </si>
  <si>
    <t>Sistema de Información Minero Energético Colombiano con sus subsistemas diseñados, rediseñados, actualizados, desarrollados y/o implementados, garantizando la inclusión oportuna de modelos de analítica y aplicaciones interactivas (1. SIMEC, 2. SIMCO, 3. SIPG, 4. SIEL, 5. Territorio Vivo, 6. PERS, 7. TEJ</t>
  </si>
  <si>
    <t>CONVENCIONES</t>
  </si>
  <si>
    <r>
      <t xml:space="preserve">EJECUCIÓN PLAN ESTRATEGICO 2023 - 2026
UNIDAD DE PLANEACIÓN MINERO ENERGÉTICA
</t>
    </r>
    <r>
      <rPr>
        <b/>
        <sz val="10"/>
        <color theme="2" tint="-0.749992370372631"/>
        <rFont val="Verdana"/>
        <family val="2"/>
      </rPr>
      <t>Corte (Diciembre 2024)</t>
    </r>
  </si>
  <si>
    <t>E1</t>
  </si>
  <si>
    <t>E2</t>
  </si>
  <si>
    <t>E3</t>
  </si>
  <si>
    <t>E4</t>
  </si>
  <si>
    <t>E5</t>
  </si>
  <si>
    <t>E6</t>
  </si>
  <si>
    <t>E7</t>
  </si>
  <si>
    <t>E8</t>
  </si>
  <si>
    <t>A continuación se muestran los resultados acumulados desde la formulación del plan hasta el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</si>
</sst>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ptos Narrow"/>
      <family val="2"/>
      <scheme val="minor"/>
    </font>
    <font>
      <sz val="8"/>
      <name val="Aptos Narrow"/>
      <family val="2"/>
      <scheme val="minor"/>
    </font>
    <font>
      <sz val="11"/>
      <color theme="1"/>
      <name val="Century Gothic"/>
      <family val="2"/>
    </font>
    <font>
      <b/>
      <sz val="12"/>
      <color theme="1"/>
      <name val="Century Gothic"/>
      <family val="2"/>
    </font>
    <font>
      <sz val="12"/>
      <color theme="1"/>
      <name val="Century Gothic"/>
      <family val="2"/>
    </font>
    <font>
      <b/>
      <sz val="16"/>
      <color theme="1"/>
      <name val="Century Gothic"/>
      <family val="2"/>
    </font>
    <font>
      <sz val="7"/>
      <color theme="1"/>
      <name val="Century Gothic"/>
      <family val="2"/>
    </font>
    <font>
      <b/>
      <sz val="10"/>
      <color theme="1"/>
      <name val="Century Gothic"/>
      <family val="2"/>
    </font>
    <font>
      <sz val="10"/>
      <color theme="1"/>
      <name val="Century Gothic"/>
      <family val="2"/>
    </font>
    <font>
      <sz val="14"/>
      <color theme="1"/>
      <name val="Century Gothic"/>
      <family val="2"/>
    </font>
    <font>
      <b/>
      <sz val="18"/>
      <color theme="1"/>
      <name val="Century Gothic"/>
      <family val="2"/>
    </font>
    <font>
      <sz val="11"/>
      <color theme="1"/>
      <name val="Aptos Narrow"/>
      <family val="2"/>
      <scheme val="minor"/>
    </font>
    <font>
      <b/>
      <sz val="14"/>
      <color theme="2" tint="-0.749992370372631"/>
      <name val="Verdana"/>
      <family val="2"/>
    </font>
    <font>
      <b/>
      <sz val="10"/>
      <color theme="2" tint="-0.749992370372631"/>
      <name val="Verdana"/>
      <family val="2"/>
    </font>
    <font>
      <sz val="11"/>
      <color theme="1"/>
      <name val="Verdana"/>
      <family val="2"/>
    </font>
    <font>
      <sz val="8"/>
      <color theme="1"/>
      <name val="Verdana"/>
      <family val="2"/>
    </font>
    <font>
      <sz val="10"/>
      <color theme="1"/>
      <name val="Verdana"/>
      <family val="2"/>
    </font>
    <font>
      <b/>
      <sz val="10"/>
      <color theme="0" tint="-4.9989318521683403E-2"/>
      <name val="Verdana"/>
      <family val="2"/>
    </font>
    <font>
      <b/>
      <sz val="11"/>
      <color theme="0" tint="-4.9989318521683403E-2"/>
      <name val="Verdana"/>
      <family val="2"/>
    </font>
    <font>
      <b/>
      <sz val="9"/>
      <color theme="0" tint="-4.9989318521683403E-2"/>
      <name val="Verdana"/>
      <family val="2"/>
    </font>
    <font>
      <b/>
      <sz val="14"/>
      <color theme="0" tint="-4.9989318521683403E-2"/>
      <name val="Verdana"/>
      <family val="2"/>
    </font>
    <font>
      <sz val="10"/>
      <color theme="0" tint="-4.9989318521683403E-2"/>
      <name val="Verdana"/>
      <family val="2"/>
    </font>
    <font>
      <sz val="16"/>
      <color theme="1"/>
      <name val="Verdana"/>
      <family val="2"/>
    </font>
  </fonts>
  <fills count="10">
    <fill>
      <patternFill patternType="none"/>
    </fill>
    <fill>
      <patternFill patternType="gray125"/>
    </fill>
    <fill>
      <patternFill patternType="solid">
        <fgColor theme="3" tint="0.89999084444715716"/>
        <bgColor indexed="64"/>
      </patternFill>
    </fill>
    <fill>
      <patternFill patternType="solid">
        <fgColor theme="3" tint="0.499984740745262"/>
        <bgColor indexed="64"/>
      </patternFill>
    </fill>
    <fill>
      <patternFill patternType="solid">
        <fgColor rgb="FFFFC000"/>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9.9978637043366805E-2"/>
        <bgColor indexed="64"/>
      </patternFill>
    </fill>
  </fills>
  <borders count="2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3743705557422"/>
      </left>
      <right style="dotted">
        <color theme="0" tint="-0.14993743705557422"/>
      </right>
      <top style="dotted">
        <color theme="0" tint="-0.14993743705557422"/>
      </top>
      <bottom style="dotted">
        <color theme="0" tint="-0.14993743705557422"/>
      </bottom>
      <diagonal/>
    </border>
    <border>
      <left/>
      <right style="dotted">
        <color theme="0" tint="-0.14996795556505021"/>
      </right>
      <top style="dotted">
        <color theme="0" tint="-0.14996795556505021"/>
      </top>
      <bottom style="dotted">
        <color theme="0" tint="-0.14996795556505021"/>
      </bottom>
      <diagonal/>
    </border>
    <border>
      <left style="dotted">
        <color theme="0" tint="-0.14993743705557422"/>
      </left>
      <right style="dotted">
        <color theme="0" tint="-0.14993743705557422"/>
      </right>
      <top/>
      <bottom style="dotted">
        <color theme="0" tint="-0.14993743705557422"/>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thin">
        <color theme="0" tint="-0.24994659260841701"/>
      </left>
      <right/>
      <top/>
      <bottom/>
      <diagonal/>
    </border>
    <border>
      <left style="dotted">
        <color theme="0" tint="-0.14996795556505021"/>
      </left>
      <right/>
      <top/>
      <bottom style="dotted">
        <color theme="0" tint="-0.14996795556505021"/>
      </bottom>
      <diagonal/>
    </border>
    <border>
      <left style="dotted">
        <color theme="0" tint="-0.14993743705557422"/>
      </left>
      <right/>
      <top style="dotted">
        <color theme="0" tint="-0.14993743705557422"/>
      </top>
      <bottom style="dotted">
        <color theme="0" tint="-0.14993743705557422"/>
      </bottom>
      <diagonal/>
    </border>
    <border>
      <left/>
      <right/>
      <top style="dotted">
        <color theme="0" tint="-0.14993743705557422"/>
      </top>
      <bottom style="dotted">
        <color theme="0" tint="-0.14993743705557422"/>
      </bottom>
      <diagonal/>
    </border>
    <border>
      <left/>
      <right style="dotted">
        <color theme="0" tint="-0.14993743705557422"/>
      </right>
      <top style="dotted">
        <color theme="0" tint="-0.14993743705557422"/>
      </top>
      <bottom style="dotted">
        <color theme="0" tint="-0.14993743705557422"/>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style="medium">
        <color theme="0" tint="-4.9989318521683403E-2"/>
      </right>
      <top style="medium">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1" fillId="0" borderId="0" applyFont="0" applyFill="0" applyBorder="0" applyAlignment="0" applyProtection="0"/>
  </cellStyleXfs>
  <cellXfs count="101">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horizontal="left" vertical="center" wrapText="1"/>
    </xf>
    <xf numFmtId="0" fontId="2" fillId="0" borderId="16"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0" xfId="0" applyFont="1" applyAlignment="1">
      <alignment horizontal="center" vertical="center" wrapText="1"/>
    </xf>
    <xf numFmtId="0" fontId="7" fillId="3" borderId="0" xfId="0" applyFont="1" applyFill="1" applyAlignment="1">
      <alignment horizontal="center" vertical="center"/>
    </xf>
    <xf numFmtId="0" fontId="7" fillId="3"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8" fillId="0" borderId="0" xfId="0" applyFont="1" applyAlignment="1">
      <alignment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0" borderId="0" xfId="0" applyFont="1" applyAlignment="1">
      <alignment vertical="center" wrapText="1"/>
    </xf>
    <xf numFmtId="0" fontId="4" fillId="0" borderId="0" xfId="0" applyFont="1" applyAlignment="1">
      <alignment horizontal="center" vertical="center"/>
    </xf>
    <xf numFmtId="0" fontId="2" fillId="0" borderId="20" xfId="0" applyFont="1" applyBorder="1" applyAlignment="1">
      <alignment horizontal="center" vertical="center" wrapText="1"/>
    </xf>
    <xf numFmtId="0" fontId="10" fillId="0" borderId="0" xfId="0" applyFont="1" applyAlignment="1">
      <alignment horizontal="right"/>
    </xf>
    <xf numFmtId="0" fontId="9" fillId="6" borderId="24" xfId="0" applyFont="1" applyFill="1" applyBorder="1" applyAlignment="1">
      <alignment horizontal="center"/>
    </xf>
    <xf numFmtId="164" fontId="0" fillId="0" borderId="0" xfId="0" applyNumberFormat="1"/>
    <xf numFmtId="9" fontId="0" fillId="0" borderId="0" xfId="1" applyFont="1"/>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4" fillId="0" borderId="0" xfId="0" applyFont="1" applyAlignment="1">
      <alignment horizontal="left" wrapText="1"/>
    </xf>
    <xf numFmtId="0" fontId="7" fillId="4" borderId="19" xfId="0" applyFont="1" applyFill="1" applyBorder="1" applyAlignment="1">
      <alignment horizontal="center" vertical="center" wrapText="1"/>
    </xf>
    <xf numFmtId="0" fontId="7" fillId="4" borderId="0" xfId="0" applyFont="1" applyFill="1" applyAlignment="1">
      <alignment horizontal="center" vertical="center" wrapText="1"/>
    </xf>
    <xf numFmtId="0" fontId="0" fillId="0" borderId="0" xfId="0" applyNumberFormat="1"/>
    <xf numFmtId="0" fontId="0" fillId="0" borderId="0" xfId="0" applyNumberFormat="1" applyAlignment="1">
      <alignment horizontal="center"/>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4" fillId="0" borderId="8" xfId="0" applyFont="1" applyBorder="1"/>
    <xf numFmtId="0" fontId="14" fillId="2" borderId="8" xfId="0" applyFont="1" applyFill="1" applyBorder="1"/>
    <xf numFmtId="0" fontId="14" fillId="7" borderId="2" xfId="0" applyFont="1" applyFill="1" applyBorder="1"/>
    <xf numFmtId="0" fontId="14" fillId="7" borderId="0" xfId="0" applyFont="1" applyFill="1" applyAlignment="1">
      <alignment horizontal="center"/>
    </xf>
    <xf numFmtId="0" fontId="14" fillId="7" borderId="0" xfId="0" applyFont="1" applyFill="1"/>
    <xf numFmtId="9" fontId="14" fillId="7" borderId="0" xfId="0" applyNumberFormat="1" applyFont="1" applyFill="1" applyAlignment="1">
      <alignment horizontal="center"/>
    </xf>
    <xf numFmtId="0" fontId="14" fillId="7" borderId="3" xfId="0" applyFont="1" applyFill="1" applyBorder="1"/>
    <xf numFmtId="0" fontId="14" fillId="7" borderId="7" xfId="0" applyFont="1" applyFill="1" applyBorder="1"/>
    <xf numFmtId="0" fontId="14" fillId="7" borderId="8" xfId="0" applyFont="1" applyFill="1" applyBorder="1"/>
    <xf numFmtId="0" fontId="14" fillId="7" borderId="9" xfId="0" applyFont="1" applyFill="1" applyBorder="1"/>
    <xf numFmtId="0" fontId="14" fillId="0" borderId="0" xfId="0" applyFont="1"/>
    <xf numFmtId="0" fontId="14" fillId="2" borderId="0" xfId="0" applyFont="1" applyFill="1"/>
    <xf numFmtId="9" fontId="14" fillId="7" borderId="0" xfId="1" applyFont="1" applyFill="1"/>
    <xf numFmtId="0" fontId="14" fillId="7" borderId="1" xfId="0" applyFont="1" applyFill="1" applyBorder="1" applyAlignment="1">
      <alignment horizontal="center" vertical="center"/>
    </xf>
    <xf numFmtId="0" fontId="15" fillId="7" borderId="12" xfId="0" applyFont="1" applyFill="1" applyBorder="1" applyAlignment="1">
      <alignment horizontal="left" vertical="center" wrapText="1"/>
    </xf>
    <xf numFmtId="0" fontId="15" fillId="7" borderId="25" xfId="0" applyFont="1" applyFill="1" applyBorder="1" applyAlignment="1">
      <alignment horizontal="left" vertical="center" wrapText="1"/>
    </xf>
    <xf numFmtId="0" fontId="15" fillId="7" borderId="27" xfId="0" applyFont="1" applyFill="1" applyBorder="1" applyAlignment="1">
      <alignment horizontal="left" vertical="center" wrapText="1"/>
    </xf>
    <xf numFmtId="0" fontId="14" fillId="7" borderId="4" xfId="0" applyFont="1" applyFill="1" applyBorder="1"/>
    <xf numFmtId="0" fontId="14" fillId="7" borderId="5" xfId="0" applyFont="1" applyFill="1" applyBorder="1"/>
    <xf numFmtId="0" fontId="14" fillId="7" borderId="5" xfId="0" applyFont="1" applyFill="1" applyBorder="1" applyAlignment="1">
      <alignment horizontal="center"/>
    </xf>
    <xf numFmtId="0" fontId="14" fillId="7" borderId="6" xfId="0" applyFont="1" applyFill="1" applyBorder="1"/>
    <xf numFmtId="0" fontId="14" fillId="2" borderId="5" xfId="0" applyFont="1" applyFill="1" applyBorder="1"/>
    <xf numFmtId="0" fontId="14" fillId="0" borderId="0" xfId="0" applyFont="1" applyAlignment="1">
      <alignment horizontal="left"/>
    </xf>
    <xf numFmtId="0" fontId="14" fillId="0" borderId="0" xfId="0" applyFont="1" applyAlignment="1">
      <alignment horizontal="center"/>
    </xf>
    <xf numFmtId="0" fontId="16" fillId="7" borderId="8" xfId="0" applyFont="1" applyFill="1" applyBorder="1"/>
    <xf numFmtId="0" fontId="16" fillId="7" borderId="0" xfId="0" applyFont="1" applyFill="1"/>
    <xf numFmtId="0" fontId="16" fillId="7" borderId="1" xfId="0" applyFont="1" applyFill="1" applyBorder="1" applyAlignment="1">
      <alignment horizontal="center" vertical="center"/>
    </xf>
    <xf numFmtId="0" fontId="16" fillId="7" borderId="5" xfId="0" applyFont="1" applyFill="1" applyBorder="1"/>
    <xf numFmtId="0" fontId="16" fillId="0" borderId="0" xfId="0" applyFont="1"/>
    <xf numFmtId="0" fontId="17" fillId="9" borderId="1" xfId="0" applyFont="1" applyFill="1" applyBorder="1" applyAlignment="1">
      <alignment horizontal="center"/>
    </xf>
    <xf numFmtId="0" fontId="18" fillId="9" borderId="12" xfId="0" applyFont="1" applyFill="1" applyBorder="1" applyAlignment="1">
      <alignment horizontal="center"/>
    </xf>
    <xf numFmtId="0" fontId="18" fillId="9" borderId="25" xfId="0" applyFont="1" applyFill="1" applyBorder="1" applyAlignment="1">
      <alignment horizontal="center"/>
    </xf>
    <xf numFmtId="0" fontId="20" fillId="9" borderId="8" xfId="0" applyFont="1" applyFill="1" applyBorder="1" applyAlignment="1">
      <alignment horizontal="center" vertical="center"/>
    </xf>
    <xf numFmtId="0" fontId="21" fillId="9" borderId="0" xfId="0" applyFont="1" applyFill="1" applyAlignment="1">
      <alignment horizontal="center" vertical="center"/>
    </xf>
    <xf numFmtId="0" fontId="21" fillId="9" borderId="0" xfId="0" applyFont="1" applyFill="1" applyAlignment="1">
      <alignment horizontal="center" vertical="center" wrapText="1"/>
    </xf>
    <xf numFmtId="0" fontId="18" fillId="9" borderId="25" xfId="0" applyFont="1" applyFill="1" applyBorder="1" applyAlignment="1">
      <alignment horizontal="center"/>
    </xf>
    <xf numFmtId="0" fontId="16" fillId="7" borderId="12" xfId="0" applyFont="1" applyFill="1" applyBorder="1" applyAlignment="1">
      <alignment horizontal="left" vertical="center"/>
    </xf>
    <xf numFmtId="0" fontId="16" fillId="7" borderId="25" xfId="0" applyFont="1" applyFill="1" applyBorder="1" applyAlignment="1">
      <alignment horizontal="left" vertical="center"/>
    </xf>
    <xf numFmtId="0" fontId="16" fillId="7" borderId="27" xfId="0" applyFont="1" applyFill="1" applyBorder="1" applyAlignment="1">
      <alignment horizontal="left" vertical="center"/>
    </xf>
    <xf numFmtId="0" fontId="14" fillId="7" borderId="0" xfId="0" applyFont="1" applyFill="1" applyAlignment="1">
      <alignment vertical="center"/>
    </xf>
    <xf numFmtId="0" fontId="16" fillId="7" borderId="12" xfId="0" applyFont="1" applyFill="1" applyBorder="1" applyAlignment="1">
      <alignment horizontal="left" vertical="center"/>
    </xf>
    <xf numFmtId="0" fontId="16" fillId="7" borderId="25" xfId="0" applyFont="1" applyFill="1" applyBorder="1" applyAlignment="1">
      <alignment horizontal="left" vertical="center"/>
    </xf>
    <xf numFmtId="0" fontId="16" fillId="7" borderId="27" xfId="0" applyFont="1" applyFill="1" applyBorder="1" applyAlignment="1">
      <alignment horizontal="left" vertical="center"/>
    </xf>
    <xf numFmtId="0" fontId="17" fillId="9" borderId="1"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27" xfId="0" applyFont="1" applyFill="1" applyBorder="1" applyAlignment="1">
      <alignment horizontal="center" vertical="center"/>
    </xf>
    <xf numFmtId="0" fontId="19" fillId="9" borderId="1" xfId="0" applyFont="1" applyFill="1" applyBorder="1" applyAlignment="1">
      <alignment horizontal="center" vertical="center"/>
    </xf>
    <xf numFmtId="0" fontId="14" fillId="7" borderId="8" xfId="0" applyFont="1" applyFill="1" applyBorder="1" applyAlignment="1">
      <alignment horizontal="center"/>
    </xf>
    <xf numFmtId="0" fontId="22" fillId="8" borderId="0" xfId="0" applyFont="1" applyFill="1" applyAlignment="1">
      <alignment horizontal="center" vertical="center"/>
    </xf>
    <xf numFmtId="0" fontId="22" fillId="8" borderId="0" xfId="0" applyNumberFormat="1" applyFont="1" applyFill="1" applyAlignment="1">
      <alignment horizontal="center" vertical="center"/>
    </xf>
  </cellXfs>
  <cellStyles count="2">
    <cellStyle name="Normal" xfId="0" builtinId="0"/>
    <cellStyle name="Porcentaje" xfId="1" builtinId="5"/>
  </cellStyles>
  <dxfs count="60">
    <dxf>
      <font>
        <sz val="16"/>
      </font>
    </dxf>
    <dxf>
      <font>
        <sz val="16"/>
      </font>
    </dxf>
    <dxf>
      <alignment vertical="center"/>
    </dxf>
    <dxf>
      <alignment vertical="center"/>
    </dxf>
    <dxf>
      <fill>
        <patternFill>
          <bgColor rgb="FFFFFF00"/>
        </patternFill>
      </fill>
    </dxf>
    <dxf>
      <border>
        <left style="dotted">
          <color theme="0" tint="-0.14996795556505021"/>
        </left>
        <right style="dotted">
          <color theme="0" tint="-0.14996795556505021"/>
        </right>
        <top style="dotted">
          <color theme="0" tint="-0.14996795556505021"/>
        </top>
        <bottom style="dotted">
          <color theme="0" tint="-0.14996795556505021"/>
        </bottom>
        <vertical/>
        <horizontal/>
      </border>
    </dxf>
    <dxf>
      <font>
        <sz val="12"/>
      </font>
    </dxf>
    <dxf>
      <font>
        <sz val="14"/>
      </font>
    </dxf>
    <dxf>
      <font>
        <sz val="12"/>
      </font>
    </dxf>
    <dxf>
      <font>
        <sz val="14"/>
      </font>
    </dxf>
    <dxf>
      <font>
        <color theme="0" tint="-4.9989318521683403E-2"/>
      </font>
    </dxf>
    <dxf>
      <font>
        <color theme="0" tint="-4.9989318521683403E-2"/>
      </font>
    </dxf>
    <dxf>
      <fill>
        <patternFill patternType="solid">
          <bgColor theme="3" tint="9.9978637043366805E-2"/>
        </patternFill>
      </fill>
    </dxf>
    <dxf>
      <fill>
        <patternFill patternType="solid">
          <bgColor theme="3" tint="9.9978637043366805E-2"/>
        </patternFill>
      </fill>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rgb="FF92D050"/>
        </patternFill>
      </fill>
    </dxf>
    <dxf>
      <fill>
        <patternFill patternType="solid">
          <bgColor rgb="FFBFEB31"/>
        </patternFill>
      </fill>
    </dxf>
    <dxf>
      <alignment vertical="center"/>
    </dxf>
    <dxf>
      <alignment wrapText="1"/>
    </dxf>
    <dxf>
      <alignment horizontal="center"/>
    </dxf>
    <dxf>
      <alignment horizontal="center"/>
    </dxf>
    <dxf>
      <alignment horizontal="center"/>
    </dxf>
    <dxf>
      <fill>
        <patternFill>
          <bgColor rgb="FF92D050"/>
        </patternFill>
      </fill>
    </dxf>
    <dxf>
      <fill>
        <patternFill patternType="solid">
          <bgColor rgb="FFBFEB31"/>
        </patternFill>
      </fill>
    </dxf>
    <dxf>
      <alignment vertical="center"/>
    </dxf>
    <dxf>
      <fill>
        <patternFill patternType="none">
          <bgColor auto="1"/>
        </patternFill>
      </fill>
    </dxf>
    <dxf>
      <alignment horizontal="center"/>
    </dxf>
    <dxf>
      <alignment horizontal="center"/>
    </dxf>
    <dxf>
      <alignment horizontal="center"/>
    </dxf>
    <dxf>
      <fill>
        <patternFill patternType="solid">
          <bgColor rgb="FFFFFF00"/>
        </patternFill>
      </fill>
    </dxf>
    <dxf>
      <alignment horizontal="center"/>
    </dxf>
    <dxf>
      <alignment horizontal="center"/>
    </dxf>
    <dxf>
      <alignment horizontal="center"/>
    </dxf>
    <dxf>
      <numFmt numFmtId="164" formatCode="0.0"/>
    </dxf>
    <dxf>
      <numFmt numFmtId="164" formatCode="0.0"/>
    </dxf>
    <dxf>
      <numFmt numFmtId="164" formatCode="0.0"/>
    </dxf>
    <dxf>
      <numFmt numFmtId="164" formatCode="0.0"/>
    </dxf>
    <dxf>
      <fill>
        <patternFill patternType="none">
          <bgColor auto="1"/>
        </patternFill>
      </fill>
    </dxf>
    <dxf>
      <alignment horizontal="center"/>
    </dxf>
    <dxf>
      <alignment horizontal="center"/>
    </dxf>
    <dxf>
      <alignment horizontal="center"/>
    </dxf>
    <dxf>
      <fill>
        <patternFill patternType="solid">
          <bgColor rgb="FFFFFF00"/>
        </patternFill>
      </fill>
    </dxf>
    <dxf>
      <numFmt numFmtId="164" formatCode="0.0"/>
    </dxf>
    <dxf>
      <numFmt numFmtId="164" formatCode="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BFEB31"/>
      <color rgb="FFFFA3A3"/>
      <color rgb="FFFFDDDD"/>
      <color rgb="FFCF499F"/>
      <color rgb="FFA34AFC"/>
      <color rgb="FFFF5D37"/>
      <color rgb="FF8EEA32"/>
      <color rgb="FF74EA32"/>
      <color rgb="FFFF7C5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pivotCacheDefinition" Target="pivotCache/pivotCacheDefinition2.xml"/><Relationship Id="rId12" Type="http://schemas.openxmlformats.org/officeDocument/2006/relationships/theme" Target="theme/theme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2023 - 2026.xlsx]TablaDinamica!TablaDinámica2</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POR DEPENDENCIA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TablaDinamica!$B$6</c:f>
              <c:strCache>
                <c:ptCount val="1"/>
                <c:pt idx="0">
                  <c:v>Meta Acumulada</c:v>
                </c:pt>
              </c:strCache>
            </c:strRef>
          </c:tx>
          <c:spPr>
            <a:solidFill>
              <a:schemeClr val="accent1"/>
            </a:solidFill>
            <a:ln>
              <a:noFill/>
            </a:ln>
            <a:effectLst/>
            <a:scene3d>
              <a:camera prst="orthographicFront"/>
              <a:lightRig rig="threePt" dir="t"/>
            </a:scene3d>
            <a:sp3d>
              <a:bevelT w="165100" prst="coolSlant"/>
            </a:sp3d>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TablaDinamica!$A$7:$A$17</c:f>
              <c:strCache>
                <c:ptCount val="10"/>
                <c:pt idx="0">
                  <c:v>DG-ET</c:v>
                </c:pt>
                <c:pt idx="1">
                  <c:v>OAP</c:v>
                </c:pt>
                <c:pt idx="2">
                  <c:v>OGPF</c:v>
                </c:pt>
                <c:pt idx="3">
                  <c:v>OTI</c:v>
                </c:pt>
                <c:pt idx="4">
                  <c:v>SD</c:v>
                </c:pt>
                <c:pt idx="5">
                  <c:v>SEE</c:v>
                </c:pt>
                <c:pt idx="6">
                  <c:v>SG</c:v>
                </c:pt>
                <c:pt idx="7">
                  <c:v>SGI</c:v>
                </c:pt>
                <c:pt idx="8">
                  <c:v>SH</c:v>
                </c:pt>
                <c:pt idx="9">
                  <c:v>SM</c:v>
                </c:pt>
              </c:strCache>
            </c:strRef>
          </c:cat>
          <c:val>
            <c:numRef>
              <c:f>TablaDinamica!$B$7:$B$17</c:f>
              <c:numCache>
                <c:formatCode>0.0</c:formatCode>
                <c:ptCount val="10"/>
                <c:pt idx="0">
                  <c:v>3.25</c:v>
                </c:pt>
                <c:pt idx="1">
                  <c:v>1.1600000000000001</c:v>
                </c:pt>
                <c:pt idx="2">
                  <c:v>1.1600000000000001</c:v>
                </c:pt>
                <c:pt idx="3">
                  <c:v>4.5</c:v>
                </c:pt>
                <c:pt idx="4">
                  <c:v>1.28</c:v>
                </c:pt>
                <c:pt idx="5">
                  <c:v>1.5</c:v>
                </c:pt>
                <c:pt idx="6">
                  <c:v>0.9</c:v>
                </c:pt>
                <c:pt idx="7">
                  <c:v>6.1000000000000005</c:v>
                </c:pt>
                <c:pt idx="8">
                  <c:v>3.5</c:v>
                </c:pt>
                <c:pt idx="9">
                  <c:v>3.83</c:v>
                </c:pt>
              </c:numCache>
            </c:numRef>
          </c:val>
          <c:extLst>
            <c:ext xmlns:c16="http://schemas.microsoft.com/office/drawing/2014/chart" uri="{C3380CC4-5D6E-409C-BE32-E72D297353CC}">
              <c16:uniqueId val="{00000000-89B1-493D-BAF6-428063F21B81}"/>
            </c:ext>
          </c:extLst>
        </c:ser>
        <c:ser>
          <c:idx val="1"/>
          <c:order val="1"/>
          <c:tx>
            <c:strRef>
              <c:f>TablaDinamica!$C$6</c:f>
              <c:strCache>
                <c:ptCount val="1"/>
                <c:pt idx="0">
                  <c:v>Avance Acumulado</c:v>
                </c:pt>
              </c:strCache>
            </c:strRef>
          </c:tx>
          <c:spPr>
            <a:solidFill>
              <a:srgbClr val="BFEB31"/>
            </a:solidFill>
            <a:ln>
              <a:noFill/>
            </a:ln>
            <a:effectLst/>
            <a:scene3d>
              <a:camera prst="orthographicFront"/>
              <a:lightRig rig="threePt" dir="t"/>
            </a:scene3d>
            <a:sp3d>
              <a:bevelT w="165100" prst="coolSlant"/>
            </a:sp3d>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TablaDinamica!$A$7:$A$17</c:f>
              <c:strCache>
                <c:ptCount val="10"/>
                <c:pt idx="0">
                  <c:v>DG-ET</c:v>
                </c:pt>
                <c:pt idx="1">
                  <c:v>OAP</c:v>
                </c:pt>
                <c:pt idx="2">
                  <c:v>OGPF</c:v>
                </c:pt>
                <c:pt idx="3">
                  <c:v>OTI</c:v>
                </c:pt>
                <c:pt idx="4">
                  <c:v>SD</c:v>
                </c:pt>
                <c:pt idx="5">
                  <c:v>SEE</c:v>
                </c:pt>
                <c:pt idx="6">
                  <c:v>SG</c:v>
                </c:pt>
                <c:pt idx="7">
                  <c:v>SGI</c:v>
                </c:pt>
                <c:pt idx="8">
                  <c:v>SH</c:v>
                </c:pt>
                <c:pt idx="9">
                  <c:v>SM</c:v>
                </c:pt>
              </c:strCache>
            </c:strRef>
          </c:cat>
          <c:val>
            <c:numRef>
              <c:f>TablaDinamica!$C$7:$C$17</c:f>
              <c:numCache>
                <c:formatCode>0.0</c:formatCode>
                <c:ptCount val="10"/>
                <c:pt idx="0">
                  <c:v>3.25</c:v>
                </c:pt>
                <c:pt idx="1">
                  <c:v>1.1600000000000001</c:v>
                </c:pt>
                <c:pt idx="2">
                  <c:v>1.17</c:v>
                </c:pt>
                <c:pt idx="3">
                  <c:v>4.5</c:v>
                </c:pt>
                <c:pt idx="4">
                  <c:v>1.28</c:v>
                </c:pt>
                <c:pt idx="5">
                  <c:v>1.5</c:v>
                </c:pt>
                <c:pt idx="6">
                  <c:v>0.89</c:v>
                </c:pt>
                <c:pt idx="7">
                  <c:v>5.8000000000000007</c:v>
                </c:pt>
                <c:pt idx="8">
                  <c:v>3.4800000000000004</c:v>
                </c:pt>
                <c:pt idx="9">
                  <c:v>3.83</c:v>
                </c:pt>
              </c:numCache>
            </c:numRef>
          </c:val>
          <c:extLst>
            <c:ext xmlns:c16="http://schemas.microsoft.com/office/drawing/2014/chart" uri="{C3380CC4-5D6E-409C-BE32-E72D297353CC}">
              <c16:uniqueId val="{00000001-89B1-493D-BAF6-428063F21B81}"/>
            </c:ext>
          </c:extLst>
        </c:ser>
        <c:dLbls>
          <c:showLegendKey val="0"/>
          <c:showVal val="0"/>
          <c:showCatName val="0"/>
          <c:showSerName val="0"/>
          <c:showPercent val="0"/>
          <c:showBubbleSize val="0"/>
        </c:dLbls>
        <c:gapWidth val="200"/>
        <c:axId val="1167793152"/>
        <c:axId val="1167793632"/>
      </c:barChart>
      <c:catAx>
        <c:axId val="1167793152"/>
        <c:scaling>
          <c:orientation val="minMax"/>
        </c:scaling>
        <c:delete val="0"/>
        <c:axPos val="b"/>
        <c:numFmt formatCode="General" sourceLinked="1"/>
        <c:majorTickMark val="out"/>
        <c:minorTickMark val="none"/>
        <c:tickLblPos val="nextTo"/>
        <c:spPr>
          <a:noFill/>
          <a:ln w="12700" cap="flat" cmpd="sng" algn="ctr">
            <a:solidFill>
              <a:schemeClr val="bg1">
                <a:lumMod val="6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167793632"/>
        <c:crosses val="autoZero"/>
        <c:auto val="1"/>
        <c:lblAlgn val="ctr"/>
        <c:lblOffset val="100"/>
        <c:noMultiLvlLbl val="0"/>
      </c:catAx>
      <c:valAx>
        <c:axId val="1167793632"/>
        <c:scaling>
          <c:orientation val="minMax"/>
        </c:scaling>
        <c:delete val="1"/>
        <c:axPos val="l"/>
        <c:numFmt formatCode="0.0" sourceLinked="1"/>
        <c:majorTickMark val="none"/>
        <c:minorTickMark val="none"/>
        <c:tickLblPos val="nextTo"/>
        <c:crossAx val="11677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2023 - 2026.xlsx]TablaDinamica!TablaDinámica3</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POR OBJETIVO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threePt" dir="t"/>
          </a:scene3d>
          <a:sp3d>
            <a:bevelT w="165100" prst="coolSlant"/>
          </a:sp3d>
        </c:spPr>
      </c:pivotFmt>
    </c:pivotFmts>
    <c:plotArea>
      <c:layout/>
      <c:barChart>
        <c:barDir val="bar"/>
        <c:grouping val="clustered"/>
        <c:varyColors val="0"/>
        <c:ser>
          <c:idx val="0"/>
          <c:order val="0"/>
          <c:tx>
            <c:strRef>
              <c:f>TablaDinamica!$B$20</c:f>
              <c:strCache>
                <c:ptCount val="1"/>
                <c:pt idx="0">
                  <c:v>Suma de Meta al 2024</c:v>
                </c:pt>
              </c:strCache>
            </c:strRef>
          </c:tx>
          <c:spPr>
            <a:solidFill>
              <a:schemeClr val="accent1"/>
            </a:solidFill>
            <a:ln>
              <a:noFill/>
            </a:ln>
            <a:effectLst/>
            <a:scene3d>
              <a:camera prst="orthographicFront"/>
              <a:lightRig rig="threePt" dir="t"/>
            </a:scene3d>
            <a:sp3d>
              <a:bevelT w="165100" prst="coolSlan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TablaDinamica!$A$21:$A$24</c:f>
              <c:strCache>
                <c:ptCount val="3"/>
                <c:pt idx="0">
                  <c:v>OE 1</c:v>
                </c:pt>
                <c:pt idx="1">
                  <c:v>OE 2</c:v>
                </c:pt>
                <c:pt idx="2">
                  <c:v>OE 3</c:v>
                </c:pt>
              </c:strCache>
            </c:strRef>
          </c:cat>
          <c:val>
            <c:numRef>
              <c:f>TablaDinamica!$B$21:$B$24</c:f>
              <c:numCache>
                <c:formatCode>0.0</c:formatCode>
                <c:ptCount val="3"/>
                <c:pt idx="0">
                  <c:v>1.9100000000000001</c:v>
                </c:pt>
                <c:pt idx="1">
                  <c:v>10.77</c:v>
                </c:pt>
                <c:pt idx="2">
                  <c:v>14.5</c:v>
                </c:pt>
              </c:numCache>
            </c:numRef>
          </c:val>
          <c:extLst>
            <c:ext xmlns:c16="http://schemas.microsoft.com/office/drawing/2014/chart" uri="{C3380CC4-5D6E-409C-BE32-E72D297353CC}">
              <c16:uniqueId val="{00000000-5F07-423F-89A4-6C59B9E0BD86}"/>
            </c:ext>
          </c:extLst>
        </c:ser>
        <c:ser>
          <c:idx val="1"/>
          <c:order val="1"/>
          <c:tx>
            <c:strRef>
              <c:f>TablaDinamica!$C$20</c:f>
              <c:strCache>
                <c:ptCount val="1"/>
                <c:pt idx="0">
                  <c:v>Suma de Avance_Total_Acumulado</c:v>
                </c:pt>
              </c:strCache>
            </c:strRef>
          </c:tx>
          <c:spPr>
            <a:solidFill>
              <a:srgbClr val="BFEB31"/>
            </a:solidFill>
            <a:ln>
              <a:noFill/>
            </a:ln>
            <a:effectLst/>
            <a:scene3d>
              <a:camera prst="orthographicFront"/>
              <a:lightRig rig="threePt" dir="t"/>
            </a:scene3d>
            <a:sp3d>
              <a:bevelT w="165100" prst="coolSlan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TablaDinamica!$A$21:$A$24</c:f>
              <c:strCache>
                <c:ptCount val="3"/>
                <c:pt idx="0">
                  <c:v>OE 1</c:v>
                </c:pt>
                <c:pt idx="1">
                  <c:v>OE 2</c:v>
                </c:pt>
                <c:pt idx="2">
                  <c:v>OE 3</c:v>
                </c:pt>
              </c:strCache>
            </c:strRef>
          </c:cat>
          <c:val>
            <c:numRef>
              <c:f>TablaDinamica!$C$21:$C$24</c:f>
              <c:numCache>
                <c:formatCode>0.0</c:formatCode>
                <c:ptCount val="3"/>
                <c:pt idx="0">
                  <c:v>1.9000000000000001</c:v>
                </c:pt>
                <c:pt idx="1">
                  <c:v>10.770000000000001</c:v>
                </c:pt>
                <c:pt idx="2">
                  <c:v>14.190000000000001</c:v>
                </c:pt>
              </c:numCache>
            </c:numRef>
          </c:val>
          <c:extLst>
            <c:ext xmlns:c16="http://schemas.microsoft.com/office/drawing/2014/chart" uri="{C3380CC4-5D6E-409C-BE32-E72D297353CC}">
              <c16:uniqueId val="{00000001-5F07-423F-89A4-6C59B9E0BD86}"/>
            </c:ext>
          </c:extLst>
        </c:ser>
        <c:dLbls>
          <c:showLegendKey val="0"/>
          <c:showVal val="0"/>
          <c:showCatName val="0"/>
          <c:showSerName val="0"/>
          <c:showPercent val="0"/>
          <c:showBubbleSize val="0"/>
        </c:dLbls>
        <c:gapWidth val="182"/>
        <c:axId val="1041085936"/>
        <c:axId val="1041082096"/>
      </c:barChart>
      <c:catAx>
        <c:axId val="1041085936"/>
        <c:scaling>
          <c:orientation val="maxMin"/>
        </c:scaling>
        <c:delete val="0"/>
        <c:axPos val="l"/>
        <c:numFmt formatCode="General" sourceLinked="1"/>
        <c:majorTickMark val="out"/>
        <c:minorTickMark val="none"/>
        <c:tickLblPos val="nextTo"/>
        <c:spPr>
          <a:noFill/>
          <a:ln w="12700"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1041082096"/>
        <c:crosses val="autoZero"/>
        <c:auto val="1"/>
        <c:lblAlgn val="ctr"/>
        <c:lblOffset val="100"/>
        <c:noMultiLvlLbl val="0"/>
      </c:catAx>
      <c:valAx>
        <c:axId val="1041082096"/>
        <c:scaling>
          <c:orientation val="minMax"/>
        </c:scaling>
        <c:delete val="1"/>
        <c:axPos val="t"/>
        <c:numFmt formatCode="0.0" sourceLinked="1"/>
        <c:majorTickMark val="none"/>
        <c:minorTickMark val="none"/>
        <c:tickLblPos val="nextTo"/>
        <c:crossAx val="10410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2023 - 2026.xlsx]TablaDinamica!TablaDinámica4</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POR ESTRATEGIA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6911320168811224E-2"/>
          <c:y val="0.26258354297635678"/>
          <c:w val="0.94617735966237759"/>
          <c:h val="0.60688976018531671"/>
        </c:manualLayout>
      </c:layout>
      <c:barChart>
        <c:barDir val="col"/>
        <c:grouping val="clustered"/>
        <c:varyColors val="0"/>
        <c:ser>
          <c:idx val="0"/>
          <c:order val="0"/>
          <c:tx>
            <c:strRef>
              <c:f>TablaDinamica!$B$27</c:f>
              <c:strCache>
                <c:ptCount val="1"/>
                <c:pt idx="0">
                  <c:v>Suma de Meta al 2024</c:v>
                </c:pt>
              </c:strCache>
            </c:strRef>
          </c:tx>
          <c:spPr>
            <a:solidFill>
              <a:schemeClr val="accent1"/>
            </a:solidFill>
            <a:ln>
              <a:noFill/>
            </a:ln>
            <a:effectLst/>
            <a:scene3d>
              <a:camera prst="orthographicFront"/>
              <a:lightRig rig="threePt" dir="t"/>
            </a:scene3d>
            <a:sp3d>
              <a:bevelT w="165100" prst="coolSlant"/>
            </a:sp3d>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TablaDinamica!$A$28:$A$36</c:f>
              <c:strCache>
                <c:ptCount val="8"/>
                <c:pt idx="0">
                  <c:v>E 1</c:v>
                </c:pt>
                <c:pt idx="1">
                  <c:v>E 2</c:v>
                </c:pt>
                <c:pt idx="2">
                  <c:v>E 3</c:v>
                </c:pt>
                <c:pt idx="3">
                  <c:v>E 4</c:v>
                </c:pt>
                <c:pt idx="4">
                  <c:v>E 5</c:v>
                </c:pt>
                <c:pt idx="5">
                  <c:v>E 6</c:v>
                </c:pt>
                <c:pt idx="6">
                  <c:v>E 7</c:v>
                </c:pt>
                <c:pt idx="7">
                  <c:v>E 8</c:v>
                </c:pt>
              </c:strCache>
            </c:strRef>
          </c:cat>
          <c:val>
            <c:numRef>
              <c:f>TablaDinamica!$B$28:$B$36</c:f>
              <c:numCache>
                <c:formatCode>0.0</c:formatCode>
                <c:ptCount val="8"/>
                <c:pt idx="0">
                  <c:v>0.7</c:v>
                </c:pt>
                <c:pt idx="1">
                  <c:v>2</c:v>
                </c:pt>
                <c:pt idx="2">
                  <c:v>0.73</c:v>
                </c:pt>
                <c:pt idx="3">
                  <c:v>12.04</c:v>
                </c:pt>
                <c:pt idx="4">
                  <c:v>2.48</c:v>
                </c:pt>
                <c:pt idx="5">
                  <c:v>4.24</c:v>
                </c:pt>
                <c:pt idx="6">
                  <c:v>0.83000000000000007</c:v>
                </c:pt>
                <c:pt idx="7">
                  <c:v>4.16</c:v>
                </c:pt>
              </c:numCache>
            </c:numRef>
          </c:val>
          <c:extLst>
            <c:ext xmlns:c16="http://schemas.microsoft.com/office/drawing/2014/chart" uri="{C3380CC4-5D6E-409C-BE32-E72D297353CC}">
              <c16:uniqueId val="{00000000-B867-461E-B23A-7F2056D7B987}"/>
            </c:ext>
          </c:extLst>
        </c:ser>
        <c:ser>
          <c:idx val="1"/>
          <c:order val="1"/>
          <c:tx>
            <c:strRef>
              <c:f>TablaDinamica!$C$27</c:f>
              <c:strCache>
                <c:ptCount val="1"/>
                <c:pt idx="0">
                  <c:v>Suma de Avance_Total_Acumulado</c:v>
                </c:pt>
              </c:strCache>
            </c:strRef>
          </c:tx>
          <c:spPr>
            <a:solidFill>
              <a:srgbClr val="BFEB31"/>
            </a:solidFill>
            <a:ln>
              <a:noFill/>
            </a:ln>
            <a:effectLst/>
            <a:scene3d>
              <a:camera prst="orthographicFront"/>
              <a:lightRig rig="threePt" dir="t"/>
            </a:scene3d>
            <a:sp3d>
              <a:bevelT w="165100" prst="coolSlant"/>
            </a:sp3d>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TablaDinamica!$A$28:$A$36</c:f>
              <c:strCache>
                <c:ptCount val="8"/>
                <c:pt idx="0">
                  <c:v>E 1</c:v>
                </c:pt>
                <c:pt idx="1">
                  <c:v>E 2</c:v>
                </c:pt>
                <c:pt idx="2">
                  <c:v>E 3</c:v>
                </c:pt>
                <c:pt idx="3">
                  <c:v>E 4</c:v>
                </c:pt>
                <c:pt idx="4">
                  <c:v>E 5</c:v>
                </c:pt>
                <c:pt idx="5">
                  <c:v>E 6</c:v>
                </c:pt>
                <c:pt idx="6">
                  <c:v>E 7</c:v>
                </c:pt>
                <c:pt idx="7">
                  <c:v>E 8</c:v>
                </c:pt>
              </c:strCache>
            </c:strRef>
          </c:cat>
          <c:val>
            <c:numRef>
              <c:f>TablaDinamica!$C$28:$C$36</c:f>
              <c:numCache>
                <c:formatCode>0.0</c:formatCode>
                <c:ptCount val="8"/>
                <c:pt idx="0">
                  <c:v>0.7</c:v>
                </c:pt>
                <c:pt idx="1">
                  <c:v>2.0099999999999998</c:v>
                </c:pt>
                <c:pt idx="2">
                  <c:v>0.73</c:v>
                </c:pt>
                <c:pt idx="3">
                  <c:v>11.74</c:v>
                </c:pt>
                <c:pt idx="4">
                  <c:v>2.46</c:v>
                </c:pt>
                <c:pt idx="5">
                  <c:v>4.2300000000000004</c:v>
                </c:pt>
                <c:pt idx="6">
                  <c:v>0.83000000000000007</c:v>
                </c:pt>
                <c:pt idx="7">
                  <c:v>4.16</c:v>
                </c:pt>
              </c:numCache>
            </c:numRef>
          </c:val>
          <c:extLst>
            <c:ext xmlns:c16="http://schemas.microsoft.com/office/drawing/2014/chart" uri="{C3380CC4-5D6E-409C-BE32-E72D297353CC}">
              <c16:uniqueId val="{00000001-B867-461E-B23A-7F2056D7B987}"/>
            </c:ext>
          </c:extLst>
        </c:ser>
        <c:dLbls>
          <c:showLegendKey val="0"/>
          <c:showVal val="0"/>
          <c:showCatName val="0"/>
          <c:showSerName val="0"/>
          <c:showPercent val="0"/>
          <c:showBubbleSize val="0"/>
        </c:dLbls>
        <c:gapWidth val="200"/>
        <c:axId val="292075984"/>
        <c:axId val="292075024"/>
      </c:barChart>
      <c:catAx>
        <c:axId val="292075984"/>
        <c:scaling>
          <c:orientation val="minMax"/>
        </c:scaling>
        <c:delete val="0"/>
        <c:axPos val="b"/>
        <c:numFmt formatCode="General" sourceLinked="1"/>
        <c:majorTickMark val="out"/>
        <c:minorTickMark val="none"/>
        <c:tickLblPos val="nextTo"/>
        <c:spPr>
          <a:noFill/>
          <a:ln w="12700" cap="flat" cmpd="sng" algn="ctr">
            <a:solidFill>
              <a:schemeClr val="bg1">
                <a:lumMod val="6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292075024"/>
        <c:crosses val="autoZero"/>
        <c:auto val="1"/>
        <c:lblAlgn val="ctr"/>
        <c:lblOffset val="100"/>
        <c:noMultiLvlLbl val="0"/>
      </c:catAx>
      <c:valAx>
        <c:axId val="292075024"/>
        <c:scaling>
          <c:orientation val="minMax"/>
        </c:scaling>
        <c:delete val="1"/>
        <c:axPos val="l"/>
        <c:numFmt formatCode="0.0" sourceLinked="1"/>
        <c:majorTickMark val="none"/>
        <c:minorTickMark val="none"/>
        <c:tickLblPos val="nextTo"/>
        <c:crossAx val="29207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2023 - 2026.xlsx]TablaDinamica!TablaDinámica5</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DISTRIBUCIÓN POR OBJETIVO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1"/>
          </a:solidFill>
          <a:ln w="19050">
            <a:noFill/>
          </a:ln>
          <a:effectLst/>
          <a:scene3d>
            <a:camera prst="orthographicFront"/>
            <a:lightRig rig="threePt" dir="t"/>
          </a:scene3d>
          <a:sp3d>
            <a:bevelT w="165100" prst="coolSlant"/>
          </a:sp3d>
        </c:spPr>
      </c:pivotFmt>
      <c:pivotFmt>
        <c:idx val="2"/>
        <c:spPr>
          <a:solidFill>
            <a:schemeClr val="accent1"/>
          </a:solidFill>
          <a:ln w="19050">
            <a:noFill/>
          </a:ln>
          <a:effectLst/>
          <a:scene3d>
            <a:camera prst="orthographicFront"/>
            <a:lightRig rig="threePt" dir="t"/>
          </a:scene3d>
          <a:sp3d>
            <a:bevelT w="165100" prst="coolSlant"/>
          </a:sp3d>
        </c:spPr>
      </c:pivotFmt>
      <c:pivotFmt>
        <c:idx val="3"/>
        <c:spPr>
          <a:solidFill>
            <a:schemeClr val="accent1"/>
          </a:solidFill>
          <a:ln w="19050">
            <a:noFill/>
          </a:ln>
          <a:effectLst/>
          <a:scene3d>
            <a:camera prst="orthographicFront"/>
            <a:lightRig rig="threePt" dir="t"/>
          </a:scene3d>
          <a:sp3d>
            <a:bevelT w="165100" prst="coolSlant"/>
          </a:sp3d>
        </c:spPr>
      </c:pivotFmt>
    </c:pivotFmts>
    <c:plotArea>
      <c:layout>
        <c:manualLayout>
          <c:layoutTarget val="inner"/>
          <c:xMode val="edge"/>
          <c:yMode val="edge"/>
          <c:x val="0.18189957402865625"/>
          <c:y val="0.20098183883470386"/>
          <c:w val="0.58018880426831898"/>
          <c:h val="0.75141208432116091"/>
        </c:manualLayout>
      </c:layout>
      <c:doughnutChart>
        <c:varyColors val="1"/>
        <c:ser>
          <c:idx val="0"/>
          <c:order val="0"/>
          <c:tx>
            <c:strRef>
              <c:f>TablaDinamica!$B$39</c:f>
              <c:strCache>
                <c:ptCount val="1"/>
                <c:pt idx="0">
                  <c:v>Total</c:v>
                </c:pt>
              </c:strCache>
            </c:strRef>
          </c:tx>
          <c:spPr>
            <a:ln>
              <a:noFill/>
            </a:ln>
            <a:scene3d>
              <a:camera prst="orthographicFront"/>
              <a:lightRig rig="threePt" dir="t"/>
            </a:scene3d>
            <a:sp3d>
              <a:bevelT w="165100" prst="coolSlant"/>
            </a:sp3d>
          </c:spPr>
          <c:dPt>
            <c:idx val="0"/>
            <c:bubble3D val="0"/>
            <c:spPr>
              <a:solidFill>
                <a:schemeClr val="accent1"/>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1-9B24-4CF1-8F18-D94BED836968}"/>
              </c:ext>
            </c:extLst>
          </c:dPt>
          <c:dPt>
            <c:idx val="1"/>
            <c:bubble3D val="0"/>
            <c:spPr>
              <a:solidFill>
                <a:schemeClr val="accent2"/>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3-9B24-4CF1-8F18-D94BED836968}"/>
              </c:ext>
            </c:extLst>
          </c:dPt>
          <c:dPt>
            <c:idx val="2"/>
            <c:bubble3D val="0"/>
            <c:spPr>
              <a:solidFill>
                <a:schemeClr val="accent3"/>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5-9B24-4CF1-8F18-D94BED83696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TablaDinamica!$A$40:$A$43</c:f>
              <c:strCache>
                <c:ptCount val="3"/>
                <c:pt idx="0">
                  <c:v>OE 1</c:v>
                </c:pt>
                <c:pt idx="1">
                  <c:v>OE 2</c:v>
                </c:pt>
                <c:pt idx="2">
                  <c:v>OE 3</c:v>
                </c:pt>
              </c:strCache>
            </c:strRef>
          </c:cat>
          <c:val>
            <c:numRef>
              <c:f>TablaDinamica!$B$40:$B$43</c:f>
              <c:numCache>
                <c:formatCode>General</c:formatCode>
                <c:ptCount val="3"/>
                <c:pt idx="0">
                  <c:v>5</c:v>
                </c:pt>
                <c:pt idx="1">
                  <c:v>19</c:v>
                </c:pt>
                <c:pt idx="2">
                  <c:v>27</c:v>
                </c:pt>
              </c:numCache>
            </c:numRef>
          </c:val>
          <c:extLst>
            <c:ext xmlns:c16="http://schemas.microsoft.com/office/drawing/2014/chart" uri="{C3380CC4-5D6E-409C-BE32-E72D297353CC}">
              <c16:uniqueId val="{00000000-F354-482F-BEDD-F7B5A4602E0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2023 - 2026.xlsx]TablaDinamica!TablaDinámica8</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DISTIBUCIÓN POR DEPENDENCIA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2"/>
        <c:spPr>
          <a:solidFill>
            <a:srgbClr val="002060"/>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3"/>
        <c:spPr>
          <a:solidFill>
            <a:srgbClr val="FF5D37"/>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4"/>
        <c:spPr>
          <a:solidFill>
            <a:srgbClr val="FFA3A3"/>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5"/>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6"/>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7"/>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8"/>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9"/>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10"/>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871517143771094E-2"/>
          <c:y val="0.16647842569353369"/>
          <c:w val="0.91536410062893658"/>
          <c:h val="0.74892541127074264"/>
        </c:manualLayout>
      </c:layout>
      <c:pie3DChart>
        <c:varyColors val="1"/>
        <c:ser>
          <c:idx val="0"/>
          <c:order val="0"/>
          <c:tx>
            <c:strRef>
              <c:f>TablaDinamica!$B$46</c:f>
              <c:strCache>
                <c:ptCount val="1"/>
                <c:pt idx="0">
                  <c:v>Total</c:v>
                </c:pt>
              </c:strCache>
            </c:strRef>
          </c:tx>
          <c:spPr>
            <a:scene3d>
              <a:camera prst="orthographicFront"/>
              <a:lightRig rig="threePt" dir="t"/>
            </a:scene3d>
            <a:sp3d>
              <a:bevelT w="165100" prst="coolSlant"/>
              <a:contourClr>
                <a:srgbClr val="000000"/>
              </a:contourClr>
            </a:sp3d>
          </c:spPr>
          <c:explosion val="3"/>
          <c:dPt>
            <c:idx val="0"/>
            <c:bubble3D val="0"/>
            <c:spPr>
              <a:solidFill>
                <a:srgbClr val="FFA3A3"/>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6-3515-4694-B0B8-0287F29FD2D7}"/>
              </c:ext>
            </c:extLst>
          </c:dPt>
          <c:dPt>
            <c:idx val="1"/>
            <c:bubble3D val="0"/>
            <c:spPr>
              <a:solidFill>
                <a:srgbClr val="002060"/>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3-3515-4694-B0B8-0287F29FD2D7}"/>
              </c:ext>
            </c:extLst>
          </c:dPt>
          <c:dPt>
            <c:idx val="2"/>
            <c:bubble3D val="0"/>
            <c:spPr>
              <a:solidFill>
                <a:schemeClr val="accent6"/>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2-3515-4694-B0B8-0287F29FD2D7}"/>
              </c:ext>
            </c:extLst>
          </c:dPt>
          <c:dPt>
            <c:idx val="3"/>
            <c:bubble3D val="0"/>
            <c:spPr>
              <a:solidFill>
                <a:srgbClr val="FF5D37"/>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4-3515-4694-B0B8-0287F29FD2D7}"/>
              </c:ext>
            </c:extLst>
          </c:dPt>
          <c:dPt>
            <c:idx val="4"/>
            <c:bubble3D val="0"/>
            <c:spPr>
              <a:solidFill>
                <a:schemeClr val="accent4">
                  <a:lumMod val="6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9-256D-4265-B3AB-758778910E90}"/>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B-256D-4265-B3AB-758778910E90}"/>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D-256D-4265-B3AB-758778910E90}"/>
              </c:ext>
            </c:extLst>
          </c:dPt>
          <c:dPt>
            <c:idx val="7"/>
            <c:bubble3D val="0"/>
            <c:spPr>
              <a:solidFill>
                <a:schemeClr val="accent4">
                  <a:lumMod val="80000"/>
                  <a:lumOff val="2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F-256D-4265-B3AB-758778910E90}"/>
              </c:ext>
            </c:extLst>
          </c:dPt>
          <c:dPt>
            <c:idx val="8"/>
            <c:bubble3D val="0"/>
            <c:spPr>
              <a:solidFill>
                <a:schemeClr val="accent6">
                  <a:lumMod val="80000"/>
                  <a:lumOff val="2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11-256D-4265-B3AB-758778910E90}"/>
              </c:ext>
            </c:extLst>
          </c:dPt>
          <c:dPt>
            <c:idx val="9"/>
            <c:bubble3D val="0"/>
            <c:spPr>
              <a:solidFill>
                <a:schemeClr val="accent2">
                  <a:lumMod val="8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13-256D-4265-B3AB-758778910E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TablaDinamica!$A$47:$A$57</c:f>
              <c:strCache>
                <c:ptCount val="10"/>
                <c:pt idx="0">
                  <c:v>DG-ET</c:v>
                </c:pt>
                <c:pt idx="1">
                  <c:v>OAP</c:v>
                </c:pt>
                <c:pt idx="2">
                  <c:v>OGPF</c:v>
                </c:pt>
                <c:pt idx="3">
                  <c:v>OTI</c:v>
                </c:pt>
                <c:pt idx="4">
                  <c:v>SD</c:v>
                </c:pt>
                <c:pt idx="5">
                  <c:v>SEE</c:v>
                </c:pt>
                <c:pt idx="6">
                  <c:v>SG</c:v>
                </c:pt>
                <c:pt idx="7">
                  <c:v>SGI</c:v>
                </c:pt>
                <c:pt idx="8">
                  <c:v>SH</c:v>
                </c:pt>
                <c:pt idx="9">
                  <c:v>SM</c:v>
                </c:pt>
              </c:strCache>
            </c:strRef>
          </c:cat>
          <c:val>
            <c:numRef>
              <c:f>TablaDinamica!$B$47:$B$57</c:f>
              <c:numCache>
                <c:formatCode>General</c:formatCode>
                <c:ptCount val="10"/>
                <c:pt idx="0">
                  <c:v>6</c:v>
                </c:pt>
                <c:pt idx="1">
                  <c:v>3</c:v>
                </c:pt>
                <c:pt idx="2">
                  <c:v>2</c:v>
                </c:pt>
                <c:pt idx="3">
                  <c:v>6</c:v>
                </c:pt>
                <c:pt idx="4">
                  <c:v>3</c:v>
                </c:pt>
                <c:pt idx="5">
                  <c:v>3</c:v>
                </c:pt>
                <c:pt idx="6">
                  <c:v>1</c:v>
                </c:pt>
                <c:pt idx="7">
                  <c:v>16</c:v>
                </c:pt>
                <c:pt idx="8">
                  <c:v>6</c:v>
                </c:pt>
                <c:pt idx="9">
                  <c:v>5</c:v>
                </c:pt>
              </c:numCache>
            </c:numRef>
          </c:val>
          <c:extLst>
            <c:ext xmlns:c16="http://schemas.microsoft.com/office/drawing/2014/chart" uri="{C3380CC4-5D6E-409C-BE32-E72D297353CC}">
              <c16:uniqueId val="{00000000-3515-4694-B0B8-0287F29FD2D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2023 - 2026.xlsx]TablaDinamica!TablaDinámica22</c:name>
    <c:fmtId val="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DISTRIBUCIÓN POR ESTRATEGIA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1"/>
          </a:solidFill>
          <a:ln w="19050">
            <a:noFill/>
          </a:ln>
          <a:effectLst/>
          <a:scene3d>
            <a:camera prst="orthographicFront"/>
            <a:lightRig rig="threePt" dir="t"/>
          </a:scene3d>
          <a:sp3d>
            <a:bevelT w="165100" prst="coolSlant"/>
          </a:sp3d>
        </c:spPr>
      </c:pivotFmt>
      <c:pivotFmt>
        <c:idx val="2"/>
        <c:spPr>
          <a:solidFill>
            <a:schemeClr val="accent1"/>
          </a:solidFill>
          <a:ln w="19050">
            <a:noFill/>
          </a:ln>
          <a:effectLst/>
          <a:scene3d>
            <a:camera prst="orthographicFront"/>
            <a:lightRig rig="threePt" dir="t"/>
          </a:scene3d>
          <a:sp3d>
            <a:bevelT w="165100" prst="coolSlant"/>
          </a:sp3d>
        </c:spPr>
      </c:pivotFmt>
      <c:pivotFmt>
        <c:idx val="3"/>
        <c:spPr>
          <a:solidFill>
            <a:schemeClr val="accent1"/>
          </a:solidFill>
          <a:ln w="19050">
            <a:noFill/>
          </a:ln>
          <a:effectLst/>
          <a:scene3d>
            <a:camera prst="orthographicFront"/>
            <a:lightRig rig="threePt" dir="t"/>
          </a:scene3d>
          <a:sp3d>
            <a:bevelT w="165100" prst="coolSlant"/>
          </a:sp3d>
        </c:spPr>
      </c:pivotFmt>
      <c:pivotFmt>
        <c:idx val="4"/>
        <c:spPr>
          <a:solidFill>
            <a:schemeClr val="accent1"/>
          </a:solidFill>
          <a:ln w="19050">
            <a:noFill/>
          </a:ln>
          <a:effectLst/>
          <a:scene3d>
            <a:camera prst="orthographicFront"/>
            <a:lightRig rig="threePt" dir="t"/>
          </a:scene3d>
          <a:sp3d>
            <a:bevelT w="165100" prst="coolSlant"/>
          </a:sp3d>
        </c:spPr>
      </c:pivotFmt>
      <c:pivotFmt>
        <c:idx val="5"/>
        <c:spPr>
          <a:solidFill>
            <a:schemeClr val="accent1"/>
          </a:solidFill>
          <a:ln w="19050">
            <a:noFill/>
          </a:ln>
          <a:effectLst/>
          <a:scene3d>
            <a:camera prst="orthographicFront"/>
            <a:lightRig rig="threePt" dir="t"/>
          </a:scene3d>
          <a:sp3d>
            <a:bevelT w="165100" prst="coolSlant"/>
          </a:sp3d>
        </c:spPr>
      </c:pivotFmt>
      <c:pivotFmt>
        <c:idx val="6"/>
        <c:spPr>
          <a:solidFill>
            <a:schemeClr val="accent1"/>
          </a:solidFill>
          <a:ln w="19050">
            <a:noFill/>
          </a:ln>
          <a:effectLst/>
          <a:scene3d>
            <a:camera prst="orthographicFront"/>
            <a:lightRig rig="threePt" dir="t"/>
          </a:scene3d>
          <a:sp3d>
            <a:bevelT w="165100" prst="coolSlant"/>
          </a:sp3d>
        </c:spPr>
      </c:pivotFmt>
      <c:pivotFmt>
        <c:idx val="7"/>
        <c:spPr>
          <a:solidFill>
            <a:schemeClr val="accent1"/>
          </a:solidFill>
          <a:ln w="19050">
            <a:noFill/>
          </a:ln>
          <a:effectLst/>
          <a:scene3d>
            <a:camera prst="orthographicFront"/>
            <a:lightRig rig="threePt" dir="t"/>
          </a:scene3d>
          <a:sp3d>
            <a:bevelT w="165100" prst="coolSlant"/>
          </a:sp3d>
        </c:spPr>
      </c:pivotFmt>
      <c:pivotFmt>
        <c:idx val="8"/>
        <c:spPr>
          <a:solidFill>
            <a:schemeClr val="accent1"/>
          </a:solidFill>
          <a:ln w="19050">
            <a:noFill/>
          </a:ln>
          <a:effectLst/>
          <a:scene3d>
            <a:camera prst="orthographicFront"/>
            <a:lightRig rig="threePt" dir="t"/>
          </a:scene3d>
          <a:sp3d>
            <a:bevelT w="165100" prst="coolSlant"/>
          </a:sp3d>
        </c:spPr>
      </c:pivotFmt>
    </c:pivotFmts>
    <c:plotArea>
      <c:layout>
        <c:manualLayout>
          <c:layoutTarget val="inner"/>
          <c:xMode val="edge"/>
          <c:yMode val="edge"/>
          <c:x val="0.15077239430056008"/>
          <c:y val="0.18036745406824148"/>
          <c:w val="0.70541298033157429"/>
          <c:h val="0.78134259259259264"/>
        </c:manualLayout>
      </c:layout>
      <c:doughnutChart>
        <c:varyColors val="1"/>
        <c:ser>
          <c:idx val="0"/>
          <c:order val="0"/>
          <c:tx>
            <c:strRef>
              <c:f>TablaDinamica!$B$61</c:f>
              <c:strCache>
                <c:ptCount val="1"/>
                <c:pt idx="0">
                  <c:v>Total</c:v>
                </c:pt>
              </c:strCache>
            </c:strRef>
          </c:tx>
          <c:spPr>
            <a:ln>
              <a:noFill/>
            </a:ln>
            <a:scene3d>
              <a:camera prst="orthographicFront"/>
              <a:lightRig rig="threePt" dir="t"/>
            </a:scene3d>
            <a:sp3d>
              <a:bevelT w="165100" prst="coolSlant"/>
            </a:sp3d>
          </c:spPr>
          <c:dPt>
            <c:idx val="0"/>
            <c:bubble3D val="0"/>
            <c:spPr>
              <a:solidFill>
                <a:schemeClr val="accent1"/>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1-FB13-46BE-941C-0073E2A49C1F}"/>
              </c:ext>
            </c:extLst>
          </c:dPt>
          <c:dPt>
            <c:idx val="1"/>
            <c:bubble3D val="0"/>
            <c:spPr>
              <a:solidFill>
                <a:schemeClr val="accent2"/>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3-FB13-46BE-941C-0073E2A49C1F}"/>
              </c:ext>
            </c:extLst>
          </c:dPt>
          <c:dPt>
            <c:idx val="2"/>
            <c:bubble3D val="0"/>
            <c:spPr>
              <a:solidFill>
                <a:schemeClr val="accent3"/>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5-FB13-46BE-941C-0073E2A49C1F}"/>
              </c:ext>
            </c:extLst>
          </c:dPt>
          <c:dPt>
            <c:idx val="3"/>
            <c:bubble3D val="0"/>
            <c:spPr>
              <a:solidFill>
                <a:schemeClr val="accent4"/>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7-FB13-46BE-941C-0073E2A49C1F}"/>
              </c:ext>
            </c:extLst>
          </c:dPt>
          <c:dPt>
            <c:idx val="4"/>
            <c:bubble3D val="0"/>
            <c:spPr>
              <a:solidFill>
                <a:schemeClr val="accent5"/>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9-FB13-46BE-941C-0073E2A49C1F}"/>
              </c:ext>
            </c:extLst>
          </c:dPt>
          <c:dPt>
            <c:idx val="5"/>
            <c:bubble3D val="0"/>
            <c:spPr>
              <a:solidFill>
                <a:schemeClr val="accent6"/>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B-FB13-46BE-941C-0073E2A49C1F}"/>
              </c:ext>
            </c:extLst>
          </c:dPt>
          <c:dPt>
            <c:idx val="6"/>
            <c:bubble3D val="0"/>
            <c:spPr>
              <a:solidFill>
                <a:schemeClr val="accent1">
                  <a:lumMod val="60000"/>
                </a:schemeClr>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D-FB13-46BE-941C-0073E2A49C1F}"/>
              </c:ext>
            </c:extLst>
          </c:dPt>
          <c:dPt>
            <c:idx val="7"/>
            <c:bubble3D val="0"/>
            <c:spPr>
              <a:solidFill>
                <a:schemeClr val="accent2">
                  <a:lumMod val="60000"/>
                </a:schemeClr>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F-FB13-46BE-941C-0073E2A49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TablaDinamica!$A$62:$A$70</c:f>
              <c:strCache>
                <c:ptCount val="8"/>
                <c:pt idx="0">
                  <c:v>E 1</c:v>
                </c:pt>
                <c:pt idx="1">
                  <c:v>E 2</c:v>
                </c:pt>
                <c:pt idx="2">
                  <c:v>E 3</c:v>
                </c:pt>
                <c:pt idx="3">
                  <c:v>E 4</c:v>
                </c:pt>
                <c:pt idx="4">
                  <c:v>E 5</c:v>
                </c:pt>
                <c:pt idx="5">
                  <c:v>E 6</c:v>
                </c:pt>
                <c:pt idx="6">
                  <c:v>E 7</c:v>
                </c:pt>
                <c:pt idx="7">
                  <c:v>E 8</c:v>
                </c:pt>
              </c:strCache>
            </c:strRef>
          </c:cat>
          <c:val>
            <c:numRef>
              <c:f>TablaDinamica!$B$62:$B$70</c:f>
              <c:numCache>
                <c:formatCode>General</c:formatCode>
                <c:ptCount val="8"/>
                <c:pt idx="0">
                  <c:v>2</c:v>
                </c:pt>
                <c:pt idx="1">
                  <c:v>3</c:v>
                </c:pt>
                <c:pt idx="2">
                  <c:v>2</c:v>
                </c:pt>
                <c:pt idx="3">
                  <c:v>22</c:v>
                </c:pt>
                <c:pt idx="4">
                  <c:v>5</c:v>
                </c:pt>
                <c:pt idx="5">
                  <c:v>8</c:v>
                </c:pt>
                <c:pt idx="6">
                  <c:v>2</c:v>
                </c:pt>
                <c:pt idx="7">
                  <c:v>7</c:v>
                </c:pt>
              </c:numCache>
            </c:numRef>
          </c:val>
          <c:extLst>
            <c:ext xmlns:c16="http://schemas.microsoft.com/office/drawing/2014/chart" uri="{C3380CC4-5D6E-409C-BE32-E72D297353CC}">
              <c16:uniqueId val="{00000000-77BB-4A5F-AF39-78CDBF3E67DF}"/>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2023 - 2026.xlsx]TablaDinamica!TablaDinámica2</c:name>
    <c:fmtId val="9"/>
  </c:pivotSource>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200" b="1">
                <a:latin typeface="Verdana" panose="020B0604030504040204" pitchFamily="34" charset="0"/>
                <a:ea typeface="Verdana" panose="020B0604030504040204" pitchFamily="34" charset="0"/>
              </a:rPr>
              <a:t>AVANCE POR DEPENDENCIA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ivotFmts>
      <c:pivotFmt>
        <c:idx val="0"/>
        <c:spPr>
          <a:solidFill>
            <a:schemeClr val="accent1"/>
          </a:solidFill>
          <a:ln>
            <a:noFill/>
          </a:ln>
          <a:effectLst/>
          <a:scene3d>
            <a:camera prst="orthographicFront"/>
            <a:lightRig rig="threePt" dir="t"/>
          </a:scene3d>
          <a:sp3d>
            <a:bevelT w="165100" prst="coolSlant"/>
          </a:sp3d>
        </c:spPr>
        <c:dLbl>
          <c:idx val="0"/>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rgbClr val="BFEB31"/>
          </a:solidFill>
          <a:ln>
            <a:noFill/>
          </a:ln>
          <a:effectLst/>
          <a:scene3d>
            <a:camera prst="orthographicFront"/>
            <a:lightRig rig="threePt" dir="t"/>
          </a:scene3d>
          <a:sp3d>
            <a:bevelT w="165100" prst="coolSlant"/>
          </a:sp3d>
        </c:spPr>
        <c:dLbl>
          <c:idx val="0"/>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a:scene3d>
            <a:camera prst="orthographicFront"/>
            <a:lightRig rig="threePt" dir="t"/>
          </a:scene3d>
          <a:sp3d>
            <a:bevelT w="165100" prst="coolSlant"/>
          </a:sp3d>
        </c:spP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rgbClr val="BFEB31"/>
          </a:solidFill>
          <a:ln>
            <a:noFill/>
          </a:ln>
          <a:effectLst/>
          <a:scene3d>
            <a:camera prst="orthographicFront"/>
            <a:lightRig rig="threePt" dir="t"/>
          </a:scene3d>
          <a:sp3d>
            <a:bevelT w="165100" prst="coolSlant"/>
          </a:sp3d>
        </c:spP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TablaDinamica!$B$6</c:f>
              <c:strCache>
                <c:ptCount val="1"/>
                <c:pt idx="0">
                  <c:v>Meta Acumulada</c:v>
                </c:pt>
              </c:strCache>
            </c:strRef>
          </c:tx>
          <c:spPr>
            <a:solidFill>
              <a:schemeClr val="accent1"/>
            </a:solidFill>
            <a:ln>
              <a:noFill/>
            </a:ln>
            <a:effectLst/>
            <a:scene3d>
              <a:camera prst="orthographicFront"/>
              <a:lightRig rig="threePt" dir="t"/>
            </a:scene3d>
            <a:sp3d>
              <a:bevelT w="165100" prst="coolSlant"/>
            </a:sp3d>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TablaDinamica!$A$7:$A$17</c:f>
              <c:strCache>
                <c:ptCount val="10"/>
                <c:pt idx="0">
                  <c:v>DG-ET</c:v>
                </c:pt>
                <c:pt idx="1">
                  <c:v>OAP</c:v>
                </c:pt>
                <c:pt idx="2">
                  <c:v>OGPF</c:v>
                </c:pt>
                <c:pt idx="3">
                  <c:v>OTI</c:v>
                </c:pt>
                <c:pt idx="4">
                  <c:v>SD</c:v>
                </c:pt>
                <c:pt idx="5">
                  <c:v>SEE</c:v>
                </c:pt>
                <c:pt idx="6">
                  <c:v>SG</c:v>
                </c:pt>
                <c:pt idx="7">
                  <c:v>SGI</c:v>
                </c:pt>
                <c:pt idx="8">
                  <c:v>SH</c:v>
                </c:pt>
                <c:pt idx="9">
                  <c:v>SM</c:v>
                </c:pt>
              </c:strCache>
            </c:strRef>
          </c:cat>
          <c:val>
            <c:numRef>
              <c:f>TablaDinamica!$B$7:$B$17</c:f>
              <c:numCache>
                <c:formatCode>0.0</c:formatCode>
                <c:ptCount val="10"/>
                <c:pt idx="0">
                  <c:v>3.25</c:v>
                </c:pt>
                <c:pt idx="1">
                  <c:v>1.1600000000000001</c:v>
                </c:pt>
                <c:pt idx="2">
                  <c:v>1.1600000000000001</c:v>
                </c:pt>
                <c:pt idx="3">
                  <c:v>4.5</c:v>
                </c:pt>
                <c:pt idx="4">
                  <c:v>1.28</c:v>
                </c:pt>
                <c:pt idx="5">
                  <c:v>1.5</c:v>
                </c:pt>
                <c:pt idx="6">
                  <c:v>0.9</c:v>
                </c:pt>
                <c:pt idx="7">
                  <c:v>6.1000000000000005</c:v>
                </c:pt>
                <c:pt idx="8">
                  <c:v>3.5</c:v>
                </c:pt>
                <c:pt idx="9">
                  <c:v>3.83</c:v>
                </c:pt>
              </c:numCache>
            </c:numRef>
          </c:val>
          <c:extLst>
            <c:ext xmlns:c16="http://schemas.microsoft.com/office/drawing/2014/chart" uri="{C3380CC4-5D6E-409C-BE32-E72D297353CC}">
              <c16:uniqueId val="{00000000-9D08-4E8C-8620-159AD776DAED}"/>
            </c:ext>
          </c:extLst>
        </c:ser>
        <c:ser>
          <c:idx val="1"/>
          <c:order val="1"/>
          <c:tx>
            <c:strRef>
              <c:f>TablaDinamica!$C$6</c:f>
              <c:strCache>
                <c:ptCount val="1"/>
                <c:pt idx="0">
                  <c:v>Avance Acumulado</c:v>
                </c:pt>
              </c:strCache>
            </c:strRef>
          </c:tx>
          <c:spPr>
            <a:solidFill>
              <a:srgbClr val="BFEB31"/>
            </a:solidFill>
            <a:ln>
              <a:noFill/>
            </a:ln>
            <a:effectLst/>
            <a:scene3d>
              <a:camera prst="orthographicFront"/>
              <a:lightRig rig="threePt" dir="t"/>
            </a:scene3d>
            <a:sp3d>
              <a:bevelT w="165100" prst="coolSlant"/>
            </a:sp3d>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TablaDinamica!$A$7:$A$17</c:f>
              <c:strCache>
                <c:ptCount val="10"/>
                <c:pt idx="0">
                  <c:v>DG-ET</c:v>
                </c:pt>
                <c:pt idx="1">
                  <c:v>OAP</c:v>
                </c:pt>
                <c:pt idx="2">
                  <c:v>OGPF</c:v>
                </c:pt>
                <c:pt idx="3">
                  <c:v>OTI</c:v>
                </c:pt>
                <c:pt idx="4">
                  <c:v>SD</c:v>
                </c:pt>
                <c:pt idx="5">
                  <c:v>SEE</c:v>
                </c:pt>
                <c:pt idx="6">
                  <c:v>SG</c:v>
                </c:pt>
                <c:pt idx="7">
                  <c:v>SGI</c:v>
                </c:pt>
                <c:pt idx="8">
                  <c:v>SH</c:v>
                </c:pt>
                <c:pt idx="9">
                  <c:v>SM</c:v>
                </c:pt>
              </c:strCache>
            </c:strRef>
          </c:cat>
          <c:val>
            <c:numRef>
              <c:f>TablaDinamica!$C$7:$C$17</c:f>
              <c:numCache>
                <c:formatCode>0.0</c:formatCode>
                <c:ptCount val="10"/>
                <c:pt idx="0">
                  <c:v>3.25</c:v>
                </c:pt>
                <c:pt idx="1">
                  <c:v>1.1600000000000001</c:v>
                </c:pt>
                <c:pt idx="2">
                  <c:v>1.17</c:v>
                </c:pt>
                <c:pt idx="3">
                  <c:v>4.5</c:v>
                </c:pt>
                <c:pt idx="4">
                  <c:v>1.28</c:v>
                </c:pt>
                <c:pt idx="5">
                  <c:v>1.5</c:v>
                </c:pt>
                <c:pt idx="6">
                  <c:v>0.89</c:v>
                </c:pt>
                <c:pt idx="7">
                  <c:v>5.8000000000000007</c:v>
                </c:pt>
                <c:pt idx="8">
                  <c:v>3.4800000000000004</c:v>
                </c:pt>
                <c:pt idx="9">
                  <c:v>3.83</c:v>
                </c:pt>
              </c:numCache>
            </c:numRef>
          </c:val>
          <c:extLst>
            <c:ext xmlns:c16="http://schemas.microsoft.com/office/drawing/2014/chart" uri="{C3380CC4-5D6E-409C-BE32-E72D297353CC}">
              <c16:uniqueId val="{00000001-9D08-4E8C-8620-159AD776DAED}"/>
            </c:ext>
          </c:extLst>
        </c:ser>
        <c:dLbls>
          <c:showLegendKey val="0"/>
          <c:showVal val="0"/>
          <c:showCatName val="0"/>
          <c:showSerName val="0"/>
          <c:showPercent val="0"/>
          <c:showBubbleSize val="0"/>
        </c:dLbls>
        <c:gapWidth val="200"/>
        <c:axId val="1167793152"/>
        <c:axId val="1167793632"/>
      </c:barChart>
      <c:catAx>
        <c:axId val="1167793152"/>
        <c:scaling>
          <c:orientation val="minMax"/>
        </c:scaling>
        <c:delete val="0"/>
        <c:axPos val="b"/>
        <c:numFmt formatCode="General" sourceLinked="1"/>
        <c:majorTickMark val="out"/>
        <c:minorTickMark val="none"/>
        <c:tickLblPos val="nextTo"/>
        <c:spPr>
          <a:noFill/>
          <a:ln w="12700" cap="flat" cmpd="sng" algn="ctr">
            <a:solidFill>
              <a:schemeClr val="bg1">
                <a:lumMod val="6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167793632"/>
        <c:crosses val="autoZero"/>
        <c:auto val="1"/>
        <c:lblAlgn val="ctr"/>
        <c:lblOffset val="100"/>
        <c:noMultiLvlLbl val="0"/>
      </c:catAx>
      <c:valAx>
        <c:axId val="1167793632"/>
        <c:scaling>
          <c:orientation val="minMax"/>
        </c:scaling>
        <c:delete val="1"/>
        <c:axPos val="l"/>
        <c:numFmt formatCode="0.0" sourceLinked="1"/>
        <c:majorTickMark val="none"/>
        <c:minorTickMark val="none"/>
        <c:tickLblPos val="nextTo"/>
        <c:crossAx val="11677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2023 - 2026.xlsx]TablaDinamica!TablaDinámica8</c:name>
    <c:fmtId val="7"/>
  </c:pivotSource>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900" b="1" baseline="0">
                <a:latin typeface="Verdana" panose="020B0604030504040204" pitchFamily="34" charset="0"/>
                <a:ea typeface="Verdana" panose="020B0604030504040204" pitchFamily="34" charset="0"/>
              </a:rPr>
              <a:t> </a:t>
            </a:r>
            <a:r>
              <a:rPr lang="en-US" sz="900" b="1">
                <a:latin typeface="Verdana" panose="020B0604030504040204" pitchFamily="34" charset="0"/>
                <a:ea typeface="Verdana" panose="020B0604030504040204" pitchFamily="34" charset="0"/>
              </a:rPr>
              <a:t>POR DEPENDENCIA</a:t>
            </a:r>
          </a:p>
        </c:rich>
      </c:tx>
      <c:layout>
        <c:manualLayout>
          <c:xMode val="edge"/>
          <c:yMode val="edge"/>
          <c:x val="0.30659191484130854"/>
          <c:y val="7.250280711759427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ivotFmts>
      <c:pivotFmt>
        <c:idx val="0"/>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6"/>
          </a:solidFill>
          <a:ln w="25400">
            <a:solidFill>
              <a:schemeClr val="lt1"/>
            </a:solidFill>
          </a:ln>
          <a:effectLst/>
          <a:scene3d>
            <a:camera prst="orthographicFront"/>
            <a:lightRig rig="threePt" dir="t"/>
          </a:scene3d>
          <a:sp3d contourW="25400">
            <a:bevelT w="165100" prst="coolSlant"/>
            <a:contourClr>
              <a:schemeClr val="lt1"/>
            </a:contourClr>
          </a:sp3d>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25000"/>
                    </a:schemeClr>
                  </a:solidFill>
                  <a:latin typeface="+mn-lt"/>
                  <a:ea typeface="+mn-ea"/>
                  <a:cs typeface="+mn-cs"/>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rgbClr val="002060"/>
          </a:solidFill>
          <a:ln w="25400">
            <a:solidFill>
              <a:schemeClr val="lt1"/>
            </a:solidFill>
          </a:ln>
          <a:effectLst/>
          <a:scene3d>
            <a:camera prst="orthographicFront"/>
            <a:lightRig rig="threePt" dir="t"/>
          </a:scene3d>
          <a:sp3d contourW="25400">
            <a:bevelT w="165100" prst="coolSlant"/>
            <a:contourClr>
              <a:schemeClr val="lt1"/>
            </a:contourClr>
          </a:sp3d>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25000"/>
                    </a:schemeClr>
                  </a:solidFill>
                  <a:latin typeface="+mn-lt"/>
                  <a:ea typeface="+mn-ea"/>
                  <a:cs typeface="+mn-cs"/>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rgbClr val="FF5D37"/>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4"/>
        <c:spPr>
          <a:solidFill>
            <a:srgbClr val="FFA3A3"/>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5"/>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rgbClr val="FFA3A3"/>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7"/>
        <c:spPr>
          <a:solidFill>
            <a:srgbClr val="002060"/>
          </a:solidFill>
          <a:ln w="25400">
            <a:solidFill>
              <a:schemeClr val="lt1"/>
            </a:solidFill>
          </a:ln>
          <a:effectLst/>
          <a:scene3d>
            <a:camera prst="orthographicFront"/>
            <a:lightRig rig="threePt" dir="t"/>
          </a:scene3d>
          <a:sp3d contourW="25400">
            <a:bevelT w="165100" prst="coolSlant"/>
            <a:contourClr>
              <a:schemeClr val="lt1"/>
            </a:contourClr>
          </a:sp3d>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25000"/>
                    </a:schemeClr>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25000"/>
                    </a:schemeClr>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9"/>
        <c:spPr>
          <a:solidFill>
            <a:srgbClr val="FF5D37"/>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10"/>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11"/>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12"/>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13"/>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14"/>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15"/>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16"/>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7"/>
        <c:spPr>
          <a:solidFill>
            <a:srgbClr val="FFA3A3"/>
          </a:solidFill>
          <a:ln w="25400">
            <a:solidFill>
              <a:schemeClr val="lt1"/>
            </a:solidFill>
          </a:ln>
          <a:effectLst/>
          <a:scene3d>
            <a:camera prst="orthographicFront"/>
            <a:lightRig rig="threePt" dir="t"/>
          </a:scene3d>
          <a:sp3d contourW="25400">
            <a:bevelT w="165100" prst="coolSlant"/>
            <a:contourClr>
              <a:schemeClr val="lt1"/>
            </a:contourClr>
          </a:sp3d>
        </c:spPr>
        <c:dLbl>
          <c:idx val="0"/>
          <c:layout>
            <c:manualLayout>
              <c:x val="-2.2516559422441455E-2"/>
              <c:y val="-2.042041945471049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95000"/>
                    </a:schemeClr>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18096015100869459"/>
                  <c:h val="0.13911410753521516"/>
                </c:manualLayout>
              </c15:layout>
            </c:ext>
          </c:extLst>
        </c:dLbl>
      </c:pivotFmt>
      <c:pivotFmt>
        <c:idx val="18"/>
        <c:spPr>
          <a:solidFill>
            <a:srgbClr val="002060"/>
          </a:solidFill>
          <a:ln w="25400">
            <a:solidFill>
              <a:schemeClr val="lt1"/>
            </a:solidFill>
          </a:ln>
          <a:effectLst/>
          <a:scene3d>
            <a:camera prst="orthographicFront"/>
            <a:lightRig rig="threePt" dir="t"/>
          </a:scene3d>
          <a:sp3d contourW="25400">
            <a:bevelT w="165100" prst="coolSlant"/>
            <a:contourClr>
              <a:schemeClr val="lt1"/>
            </a:contourClr>
          </a:sp3d>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25000"/>
                    </a:schemeClr>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9"/>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25000"/>
                    </a:schemeClr>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0"/>
        <c:spPr>
          <a:solidFill>
            <a:srgbClr val="FF5D37"/>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21"/>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dLbl>
          <c:idx val="0"/>
          <c:layout>
            <c:manualLayout>
              <c:x val="0"/>
              <c:y val="4.6492838206964818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95000"/>
                      <a:lumOff val="5000"/>
                    </a:schemeClr>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324505581270005"/>
                  <c:h val="0.18250749887647497"/>
                </c:manualLayout>
              </c15:layout>
            </c:ext>
          </c:extLst>
        </c:dLbl>
      </c:pivotFmt>
      <c:pivotFmt>
        <c:idx val="22"/>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23"/>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dLbl>
          <c:idx val="0"/>
          <c:layout>
            <c:manualLayout>
              <c:x val="2.2516559422441386E-2"/>
              <c:y val="1.595244775709026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95000"/>
                      <a:lumOff val="5000"/>
                    </a:schemeClr>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8951437513888167"/>
                  <c:h val="0.14617121154991788"/>
                </c:manualLayout>
              </c15:layout>
            </c:ext>
          </c:extLst>
        </c:dLbl>
      </c:pivotFmt>
      <c:pivotFmt>
        <c:idx val="24"/>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25"/>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
        <c:idx val="26"/>
        <c:spPr>
          <a:solidFill>
            <a:schemeClr val="accent2"/>
          </a:solidFill>
          <a:ln w="25400">
            <a:solidFill>
              <a:schemeClr val="lt1"/>
            </a:solidFill>
          </a:ln>
          <a:effectLst/>
          <a:scene3d>
            <a:camera prst="orthographicFront"/>
            <a:lightRig rig="threePt" dir="t"/>
          </a:scene3d>
          <a:sp3d contourW="25400">
            <a:bevelT w="165100" prst="coolSlant"/>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152048829611703E-2"/>
          <c:y val="0.16046046043038364"/>
          <c:w val="0.90477356969613876"/>
          <c:h val="0.73882944473306011"/>
        </c:manualLayout>
      </c:layout>
      <c:pie3DChart>
        <c:varyColors val="1"/>
        <c:ser>
          <c:idx val="0"/>
          <c:order val="0"/>
          <c:tx>
            <c:strRef>
              <c:f>TablaDinamica!$B$46</c:f>
              <c:strCache>
                <c:ptCount val="1"/>
                <c:pt idx="0">
                  <c:v>Total</c:v>
                </c:pt>
              </c:strCache>
            </c:strRef>
          </c:tx>
          <c:spPr>
            <a:scene3d>
              <a:camera prst="orthographicFront"/>
              <a:lightRig rig="threePt" dir="t"/>
            </a:scene3d>
            <a:sp3d>
              <a:bevelT w="165100" prst="coolSlant"/>
              <a:contourClr>
                <a:srgbClr val="000000"/>
              </a:contourClr>
            </a:sp3d>
          </c:spPr>
          <c:explosion val="3"/>
          <c:dPt>
            <c:idx val="0"/>
            <c:bubble3D val="0"/>
            <c:spPr>
              <a:solidFill>
                <a:srgbClr val="FFA3A3"/>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1-C042-4A21-A0C6-3493AFAD58B9}"/>
              </c:ext>
            </c:extLst>
          </c:dPt>
          <c:dPt>
            <c:idx val="1"/>
            <c:bubble3D val="0"/>
            <c:spPr>
              <a:solidFill>
                <a:srgbClr val="002060"/>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3-C042-4A21-A0C6-3493AFAD58B9}"/>
              </c:ext>
            </c:extLst>
          </c:dPt>
          <c:dPt>
            <c:idx val="2"/>
            <c:bubble3D val="0"/>
            <c:spPr>
              <a:solidFill>
                <a:schemeClr val="accent6"/>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5-C042-4A21-A0C6-3493AFAD58B9}"/>
              </c:ext>
            </c:extLst>
          </c:dPt>
          <c:dPt>
            <c:idx val="3"/>
            <c:bubble3D val="0"/>
            <c:spPr>
              <a:solidFill>
                <a:srgbClr val="FF5D37"/>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7-C042-4A21-A0C6-3493AFAD58B9}"/>
              </c:ext>
            </c:extLst>
          </c:dPt>
          <c:dPt>
            <c:idx val="4"/>
            <c:bubble3D val="0"/>
            <c:spPr>
              <a:solidFill>
                <a:schemeClr val="accent4">
                  <a:lumMod val="6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9-C042-4A21-A0C6-3493AFAD58B9}"/>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B-C042-4A21-A0C6-3493AFAD58B9}"/>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D-C042-4A21-A0C6-3493AFAD58B9}"/>
              </c:ext>
            </c:extLst>
          </c:dPt>
          <c:dPt>
            <c:idx val="7"/>
            <c:bubble3D val="0"/>
            <c:spPr>
              <a:solidFill>
                <a:schemeClr val="accent4">
                  <a:lumMod val="80000"/>
                  <a:lumOff val="2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0F-C042-4A21-A0C6-3493AFAD58B9}"/>
              </c:ext>
            </c:extLst>
          </c:dPt>
          <c:dPt>
            <c:idx val="8"/>
            <c:bubble3D val="0"/>
            <c:spPr>
              <a:solidFill>
                <a:schemeClr val="accent6">
                  <a:lumMod val="80000"/>
                  <a:lumOff val="2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11-C042-4A21-A0C6-3493AFAD58B9}"/>
              </c:ext>
            </c:extLst>
          </c:dPt>
          <c:dPt>
            <c:idx val="9"/>
            <c:bubble3D val="0"/>
            <c:spPr>
              <a:solidFill>
                <a:schemeClr val="accent2">
                  <a:lumMod val="80000"/>
                </a:schemeClr>
              </a:solidFill>
              <a:ln w="25400">
                <a:solidFill>
                  <a:schemeClr val="lt1"/>
                </a:solidFill>
              </a:ln>
              <a:effectLst/>
              <a:scene3d>
                <a:camera prst="orthographicFront"/>
                <a:lightRig rig="threePt" dir="t"/>
              </a:scene3d>
              <a:sp3d contourW="25400">
                <a:bevelT w="165100" prst="coolSlant"/>
                <a:contourClr>
                  <a:schemeClr val="lt1"/>
                </a:contourClr>
              </a:sp3d>
            </c:spPr>
            <c:extLst>
              <c:ext xmlns:c16="http://schemas.microsoft.com/office/drawing/2014/chart" uri="{C3380CC4-5D6E-409C-BE32-E72D297353CC}">
                <c16:uniqueId val="{00000013-C042-4A21-A0C6-3493AFAD58B9}"/>
              </c:ext>
            </c:extLst>
          </c:dPt>
          <c:dLbls>
            <c:dLbl>
              <c:idx val="0"/>
              <c:layout>
                <c:manualLayout>
                  <c:x val="-2.2516559422441455E-2"/>
                  <c:y val="-2.042041945471049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95000"/>
                        </a:schemeClr>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18096015100869459"/>
                      <c:h val="0.13911410753521516"/>
                    </c:manualLayout>
                  </c15:layout>
                </c:ext>
                <c:ext xmlns:c16="http://schemas.microsoft.com/office/drawing/2014/chart" uri="{C3380CC4-5D6E-409C-BE32-E72D297353CC}">
                  <c16:uniqueId val="{00000001-C042-4A21-A0C6-3493AFAD58B9}"/>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25000"/>
                        </a:schemeClr>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42-4A21-A0C6-3493AFAD58B9}"/>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25000"/>
                        </a:schemeClr>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42-4A21-A0C6-3493AFAD58B9}"/>
                </c:ext>
              </c:extLst>
            </c:dLbl>
            <c:dLbl>
              <c:idx val="4"/>
              <c:layout>
                <c:manualLayout>
                  <c:x val="0"/>
                  <c:y val="4.6492838206964818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95000"/>
                          <a:lumOff val="5000"/>
                        </a:schemeClr>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324505581270005"/>
                      <c:h val="0.18250749887647497"/>
                    </c:manualLayout>
                  </c15:layout>
                </c:ext>
                <c:ext xmlns:c16="http://schemas.microsoft.com/office/drawing/2014/chart" uri="{C3380CC4-5D6E-409C-BE32-E72D297353CC}">
                  <c16:uniqueId val="{00000009-C042-4A21-A0C6-3493AFAD58B9}"/>
                </c:ext>
              </c:extLst>
            </c:dLbl>
            <c:dLbl>
              <c:idx val="6"/>
              <c:layout>
                <c:manualLayout>
                  <c:x val="2.2516559422441386E-2"/>
                  <c:y val="1.595244775709026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95000"/>
                          <a:lumOff val="5000"/>
                        </a:schemeClr>
                      </a:solidFill>
                      <a:latin typeface="+mn-lt"/>
                      <a:ea typeface="+mn-ea"/>
                      <a:cs typeface="+mn-cs"/>
                    </a:defRPr>
                  </a:pPr>
                  <a:endParaRPr lang="es-CO"/>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8951437513888167"/>
                      <c:h val="0.14617121154991788"/>
                    </c:manualLayout>
                  </c15:layout>
                </c:ext>
                <c:ext xmlns:c16="http://schemas.microsoft.com/office/drawing/2014/chart" uri="{C3380CC4-5D6E-409C-BE32-E72D297353CC}">
                  <c16:uniqueId val="{0000000D-C042-4A21-A0C6-3493AFAD58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TablaDinamica!$A$47:$A$57</c:f>
              <c:strCache>
                <c:ptCount val="10"/>
                <c:pt idx="0">
                  <c:v>DG-ET</c:v>
                </c:pt>
                <c:pt idx="1">
                  <c:v>OAP</c:v>
                </c:pt>
                <c:pt idx="2">
                  <c:v>OGPF</c:v>
                </c:pt>
                <c:pt idx="3">
                  <c:v>OTI</c:v>
                </c:pt>
                <c:pt idx="4">
                  <c:v>SD</c:v>
                </c:pt>
                <c:pt idx="5">
                  <c:v>SEE</c:v>
                </c:pt>
                <c:pt idx="6">
                  <c:v>SG</c:v>
                </c:pt>
                <c:pt idx="7">
                  <c:v>SGI</c:v>
                </c:pt>
                <c:pt idx="8">
                  <c:v>SH</c:v>
                </c:pt>
                <c:pt idx="9">
                  <c:v>SM</c:v>
                </c:pt>
              </c:strCache>
            </c:strRef>
          </c:cat>
          <c:val>
            <c:numRef>
              <c:f>TablaDinamica!$B$47:$B$57</c:f>
              <c:numCache>
                <c:formatCode>General</c:formatCode>
                <c:ptCount val="10"/>
                <c:pt idx="0">
                  <c:v>6</c:v>
                </c:pt>
                <c:pt idx="1">
                  <c:v>3</c:v>
                </c:pt>
                <c:pt idx="2">
                  <c:v>2</c:v>
                </c:pt>
                <c:pt idx="3">
                  <c:v>6</c:v>
                </c:pt>
                <c:pt idx="4">
                  <c:v>3</c:v>
                </c:pt>
                <c:pt idx="5">
                  <c:v>3</c:v>
                </c:pt>
                <c:pt idx="6">
                  <c:v>1</c:v>
                </c:pt>
                <c:pt idx="7">
                  <c:v>16</c:v>
                </c:pt>
                <c:pt idx="8">
                  <c:v>6</c:v>
                </c:pt>
                <c:pt idx="9">
                  <c:v>5</c:v>
                </c:pt>
              </c:numCache>
            </c:numRef>
          </c:val>
          <c:extLst>
            <c:ext xmlns:c16="http://schemas.microsoft.com/office/drawing/2014/chart" uri="{C3380CC4-5D6E-409C-BE32-E72D297353CC}">
              <c16:uniqueId val="{00000014-C042-4A21-A0C6-3493AFAD58B9}"/>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2023 - 2026.xlsx]TablaDinamica!TablaDinámica5</c:name>
    <c:fmtId val="4"/>
  </c:pivotSource>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900" b="1">
                <a:latin typeface="Verdana" panose="020B0604030504040204" pitchFamily="34" charset="0"/>
                <a:ea typeface="Verdana" panose="020B0604030504040204" pitchFamily="34" charset="0"/>
              </a:rPr>
              <a:t> POR OBJETIVO ESTRATEGICO</a:t>
            </a:r>
          </a:p>
        </c:rich>
      </c:tx>
      <c:layout>
        <c:manualLayout>
          <c:xMode val="edge"/>
          <c:yMode val="edge"/>
          <c:x val="0.11296146642818569"/>
          <c:y val="2.96943585395051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ivotFmts>
      <c:pivotFmt>
        <c:idx val="0"/>
        <c:spPr>
          <a:solidFill>
            <a:schemeClr val="accent2"/>
          </a:solidFill>
          <a:ln w="19050">
            <a:solidFill>
              <a:schemeClr val="lt1"/>
            </a:solid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2"/>
          </a:solidFill>
          <a:ln w="19050">
            <a:solidFill>
              <a:schemeClr val="lt1"/>
            </a:solid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2"/>
          </a:solidFill>
          <a:ln w="19050">
            <a:solidFill>
              <a:schemeClr val="lt1"/>
            </a:solidFill>
          </a:ln>
          <a:effectLst/>
          <a:scene3d>
            <a:camera prst="orthographicFront"/>
            <a:lightRig rig="threePt" dir="t"/>
          </a:scene3d>
          <a:sp3d>
            <a:bevelT w="165100" prst="coolSlant"/>
          </a:sp3d>
        </c:spPr>
      </c:pivotFmt>
      <c:pivotFmt>
        <c:idx val="3"/>
        <c:spPr>
          <a:solidFill>
            <a:schemeClr val="accent2"/>
          </a:solidFill>
          <a:ln w="19050">
            <a:solidFill>
              <a:schemeClr val="lt1"/>
            </a:solidFill>
          </a:ln>
          <a:effectLst/>
          <a:scene3d>
            <a:camera prst="orthographicFront"/>
            <a:lightRig rig="threePt" dir="t"/>
          </a:scene3d>
          <a:sp3d>
            <a:bevelT w="165100" prst="coolSlant"/>
          </a:sp3d>
        </c:spPr>
      </c:pivotFmt>
      <c:pivotFmt>
        <c:idx val="4"/>
        <c:spPr>
          <a:solidFill>
            <a:schemeClr val="accent2"/>
          </a:solidFill>
          <a:ln w="19050">
            <a:solidFill>
              <a:schemeClr val="lt1"/>
            </a:solidFill>
          </a:ln>
          <a:effectLst/>
          <a:scene3d>
            <a:camera prst="orthographicFront"/>
            <a:lightRig rig="threePt" dir="t"/>
          </a:scene3d>
          <a:sp3d>
            <a:bevelT w="165100" prst="coolSlant"/>
          </a:sp3d>
        </c:spPr>
      </c:pivotFmt>
      <c:pivotFmt>
        <c:idx val="5"/>
        <c:spPr>
          <a:solidFill>
            <a:schemeClr val="accent2"/>
          </a:solidFill>
          <a:ln w="19050">
            <a:solidFill>
              <a:schemeClr val="lt1"/>
            </a:solid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solidFill>
          <a:ln w="19050">
            <a:solidFill>
              <a:schemeClr val="lt1"/>
            </a:solidFill>
          </a:ln>
          <a:effectLst/>
          <a:scene3d>
            <a:camera prst="orthographicFront"/>
            <a:lightRig rig="threePt" dir="t"/>
          </a:scene3d>
          <a:sp3d>
            <a:bevelT w="165100" prst="coolSlant"/>
          </a:sp3d>
        </c:spPr>
      </c:pivotFmt>
      <c:pivotFmt>
        <c:idx val="7"/>
        <c:spPr>
          <a:solidFill>
            <a:schemeClr val="accent2"/>
          </a:solidFill>
          <a:ln w="19050">
            <a:solidFill>
              <a:schemeClr val="lt1"/>
            </a:solidFill>
          </a:ln>
          <a:effectLst/>
          <a:scene3d>
            <a:camera prst="orthographicFront"/>
            <a:lightRig rig="threePt" dir="t"/>
          </a:scene3d>
          <a:sp3d>
            <a:bevelT w="165100" prst="coolSlant"/>
          </a:sp3d>
        </c:spPr>
      </c:pivotFmt>
      <c:pivotFmt>
        <c:idx val="8"/>
        <c:spPr>
          <a:solidFill>
            <a:schemeClr val="accent2"/>
          </a:solidFill>
          <a:ln w="19050">
            <a:solidFill>
              <a:schemeClr val="lt1"/>
            </a:solidFill>
          </a:ln>
          <a:effectLst/>
          <a:scene3d>
            <a:camera prst="orthographicFront"/>
            <a:lightRig rig="threePt" dir="t"/>
          </a:scene3d>
          <a:sp3d>
            <a:bevelT w="165100" prst="coolSlant"/>
          </a:sp3d>
        </c:spPr>
      </c:pivotFmt>
    </c:pivotFmts>
    <c:plotArea>
      <c:layout>
        <c:manualLayout>
          <c:layoutTarget val="inner"/>
          <c:xMode val="edge"/>
          <c:yMode val="edge"/>
          <c:x val="0.11209601478726428"/>
          <c:y val="0.13601060760657319"/>
          <c:w val="0.78993137532965019"/>
          <c:h val="0.82960839220109461"/>
        </c:manualLayout>
      </c:layout>
      <c:doughnutChart>
        <c:varyColors val="1"/>
        <c:ser>
          <c:idx val="0"/>
          <c:order val="0"/>
          <c:tx>
            <c:strRef>
              <c:f>TablaDinamica!$B$39</c:f>
              <c:strCache>
                <c:ptCount val="1"/>
                <c:pt idx="0">
                  <c:v>Total</c:v>
                </c:pt>
              </c:strCache>
            </c:strRef>
          </c:tx>
          <c:spPr>
            <a:scene3d>
              <a:camera prst="orthographicFront"/>
              <a:lightRig rig="threePt" dir="t"/>
            </a:scene3d>
            <a:sp3d>
              <a:bevelT w="165100" prst="coolSlant"/>
            </a:sp3d>
          </c:spPr>
          <c:dPt>
            <c:idx val="0"/>
            <c:bubble3D val="0"/>
            <c:spPr>
              <a:solidFill>
                <a:schemeClr val="accent2"/>
              </a:solidFill>
              <a:ln w="19050">
                <a:solidFill>
                  <a:schemeClr val="lt1"/>
                </a:solidFill>
              </a:ln>
              <a:effectLst/>
              <a:scene3d>
                <a:camera prst="orthographicFront"/>
                <a:lightRig rig="threePt" dir="t"/>
              </a:scene3d>
              <a:sp3d>
                <a:bevelT w="165100" prst="coolSlant"/>
              </a:sp3d>
            </c:spPr>
            <c:extLst>
              <c:ext xmlns:c16="http://schemas.microsoft.com/office/drawing/2014/chart" uri="{C3380CC4-5D6E-409C-BE32-E72D297353CC}">
                <c16:uniqueId val="{00000001-1B5A-47B1-9CA4-4AD7260F3CA3}"/>
              </c:ext>
            </c:extLst>
          </c:dPt>
          <c:dPt>
            <c:idx val="1"/>
            <c:bubble3D val="0"/>
            <c:spPr>
              <a:solidFill>
                <a:schemeClr val="accent4"/>
              </a:solidFill>
              <a:ln w="19050">
                <a:solidFill>
                  <a:schemeClr val="lt1"/>
                </a:solidFill>
              </a:ln>
              <a:effectLst/>
              <a:scene3d>
                <a:camera prst="orthographicFront"/>
                <a:lightRig rig="threePt" dir="t"/>
              </a:scene3d>
              <a:sp3d>
                <a:bevelT w="165100" prst="coolSlant"/>
              </a:sp3d>
            </c:spPr>
            <c:extLst>
              <c:ext xmlns:c16="http://schemas.microsoft.com/office/drawing/2014/chart" uri="{C3380CC4-5D6E-409C-BE32-E72D297353CC}">
                <c16:uniqueId val="{00000003-1B5A-47B1-9CA4-4AD7260F3CA3}"/>
              </c:ext>
            </c:extLst>
          </c:dPt>
          <c:dPt>
            <c:idx val="2"/>
            <c:bubble3D val="0"/>
            <c:spPr>
              <a:solidFill>
                <a:schemeClr val="accent6"/>
              </a:solidFill>
              <a:ln w="19050">
                <a:solidFill>
                  <a:schemeClr val="lt1"/>
                </a:solidFill>
              </a:ln>
              <a:effectLst/>
              <a:scene3d>
                <a:camera prst="orthographicFront"/>
                <a:lightRig rig="threePt" dir="t"/>
              </a:scene3d>
              <a:sp3d>
                <a:bevelT w="165100" prst="coolSlant"/>
              </a:sp3d>
            </c:spPr>
            <c:extLst>
              <c:ext xmlns:c16="http://schemas.microsoft.com/office/drawing/2014/chart" uri="{C3380CC4-5D6E-409C-BE32-E72D297353CC}">
                <c16:uniqueId val="{00000005-1B5A-47B1-9CA4-4AD7260F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TablaDinamica!$A$40:$A$43</c:f>
              <c:strCache>
                <c:ptCount val="3"/>
                <c:pt idx="0">
                  <c:v>OE 1</c:v>
                </c:pt>
                <c:pt idx="1">
                  <c:v>OE 2</c:v>
                </c:pt>
                <c:pt idx="2">
                  <c:v>OE 3</c:v>
                </c:pt>
              </c:strCache>
            </c:strRef>
          </c:cat>
          <c:val>
            <c:numRef>
              <c:f>TablaDinamica!$B$40:$B$43</c:f>
              <c:numCache>
                <c:formatCode>General</c:formatCode>
                <c:ptCount val="3"/>
                <c:pt idx="0">
                  <c:v>5</c:v>
                </c:pt>
                <c:pt idx="1">
                  <c:v>19</c:v>
                </c:pt>
                <c:pt idx="2">
                  <c:v>27</c:v>
                </c:pt>
              </c:numCache>
            </c:numRef>
          </c:val>
          <c:extLst>
            <c:ext xmlns:c16="http://schemas.microsoft.com/office/drawing/2014/chart" uri="{C3380CC4-5D6E-409C-BE32-E72D297353CC}">
              <c16:uniqueId val="{00000006-1B5A-47B1-9CA4-4AD7260F3CA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2023 - 2026.xlsx]TablaDinamica!TablaDinámica3</c:name>
    <c:fmtId val="9"/>
  </c:pivotSource>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100" b="1">
                <a:latin typeface="Verdana" panose="020B0604030504040204" pitchFamily="34" charset="0"/>
                <a:ea typeface="Verdana" panose="020B0604030504040204" pitchFamily="34" charset="0"/>
              </a:rPr>
              <a:t>AVANCE POR OBJETIVO ESTRATEGICO</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ivotFmts>
      <c:pivotFmt>
        <c:idx val="0"/>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threePt" dir="t"/>
          </a:scene3d>
          <a:sp3d>
            <a:bevelT w="165100" prst="coolSlant"/>
          </a:sp3d>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TablaDinamica!$B$20</c:f>
              <c:strCache>
                <c:ptCount val="1"/>
                <c:pt idx="0">
                  <c:v>Suma de Meta al 2024</c:v>
                </c:pt>
              </c:strCache>
            </c:strRef>
          </c:tx>
          <c:spPr>
            <a:solidFill>
              <a:schemeClr val="accent1"/>
            </a:solidFill>
            <a:ln>
              <a:noFill/>
            </a:ln>
            <a:effectLst/>
            <a:scene3d>
              <a:camera prst="orthographicFront"/>
              <a:lightRig rig="threePt" dir="t"/>
            </a:scene3d>
            <a:sp3d>
              <a:bevelT w="165100" prst="coolSlan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TablaDinamica!$A$21:$A$24</c:f>
              <c:strCache>
                <c:ptCount val="3"/>
                <c:pt idx="0">
                  <c:v>OE 1</c:v>
                </c:pt>
                <c:pt idx="1">
                  <c:v>OE 2</c:v>
                </c:pt>
                <c:pt idx="2">
                  <c:v>OE 3</c:v>
                </c:pt>
              </c:strCache>
            </c:strRef>
          </c:cat>
          <c:val>
            <c:numRef>
              <c:f>TablaDinamica!$B$21:$B$24</c:f>
              <c:numCache>
                <c:formatCode>0.0</c:formatCode>
                <c:ptCount val="3"/>
                <c:pt idx="0">
                  <c:v>1.9100000000000001</c:v>
                </c:pt>
                <c:pt idx="1">
                  <c:v>10.77</c:v>
                </c:pt>
                <c:pt idx="2">
                  <c:v>14.5</c:v>
                </c:pt>
              </c:numCache>
            </c:numRef>
          </c:val>
          <c:extLst>
            <c:ext xmlns:c16="http://schemas.microsoft.com/office/drawing/2014/chart" uri="{C3380CC4-5D6E-409C-BE32-E72D297353CC}">
              <c16:uniqueId val="{00000000-ADB7-4359-90D0-AB6D46E21266}"/>
            </c:ext>
          </c:extLst>
        </c:ser>
        <c:ser>
          <c:idx val="1"/>
          <c:order val="1"/>
          <c:tx>
            <c:strRef>
              <c:f>TablaDinamica!$C$20</c:f>
              <c:strCache>
                <c:ptCount val="1"/>
                <c:pt idx="0">
                  <c:v>Suma de Avance_Total_Acumulado</c:v>
                </c:pt>
              </c:strCache>
            </c:strRef>
          </c:tx>
          <c:spPr>
            <a:solidFill>
              <a:srgbClr val="BFEB31"/>
            </a:solidFill>
            <a:ln>
              <a:noFill/>
            </a:ln>
            <a:effectLst/>
            <a:scene3d>
              <a:camera prst="orthographicFront"/>
              <a:lightRig rig="threePt" dir="t"/>
            </a:scene3d>
            <a:sp3d>
              <a:bevelT w="165100" prst="coolSlan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TablaDinamica!$A$21:$A$24</c:f>
              <c:strCache>
                <c:ptCount val="3"/>
                <c:pt idx="0">
                  <c:v>OE 1</c:v>
                </c:pt>
                <c:pt idx="1">
                  <c:v>OE 2</c:v>
                </c:pt>
                <c:pt idx="2">
                  <c:v>OE 3</c:v>
                </c:pt>
              </c:strCache>
            </c:strRef>
          </c:cat>
          <c:val>
            <c:numRef>
              <c:f>TablaDinamica!$C$21:$C$24</c:f>
              <c:numCache>
                <c:formatCode>0.0</c:formatCode>
                <c:ptCount val="3"/>
                <c:pt idx="0">
                  <c:v>1.9000000000000001</c:v>
                </c:pt>
                <c:pt idx="1">
                  <c:v>10.770000000000001</c:v>
                </c:pt>
                <c:pt idx="2">
                  <c:v>14.190000000000001</c:v>
                </c:pt>
              </c:numCache>
            </c:numRef>
          </c:val>
          <c:extLst>
            <c:ext xmlns:c16="http://schemas.microsoft.com/office/drawing/2014/chart" uri="{C3380CC4-5D6E-409C-BE32-E72D297353CC}">
              <c16:uniqueId val="{00000001-ADB7-4359-90D0-AB6D46E21266}"/>
            </c:ext>
          </c:extLst>
        </c:ser>
        <c:dLbls>
          <c:showLegendKey val="0"/>
          <c:showVal val="0"/>
          <c:showCatName val="0"/>
          <c:showSerName val="0"/>
          <c:showPercent val="0"/>
          <c:showBubbleSize val="0"/>
        </c:dLbls>
        <c:gapWidth val="182"/>
        <c:axId val="1041085936"/>
        <c:axId val="1041082096"/>
      </c:barChart>
      <c:catAx>
        <c:axId val="1041085936"/>
        <c:scaling>
          <c:orientation val="maxMin"/>
        </c:scaling>
        <c:delete val="0"/>
        <c:axPos val="l"/>
        <c:numFmt formatCode="General" sourceLinked="1"/>
        <c:majorTickMark val="out"/>
        <c:minorTickMark val="none"/>
        <c:tickLblPos val="nextTo"/>
        <c:spPr>
          <a:noFill/>
          <a:ln w="12700"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1041082096"/>
        <c:crosses val="autoZero"/>
        <c:auto val="1"/>
        <c:lblAlgn val="ctr"/>
        <c:lblOffset val="100"/>
        <c:noMultiLvlLbl val="0"/>
      </c:catAx>
      <c:valAx>
        <c:axId val="1041082096"/>
        <c:scaling>
          <c:orientation val="minMax"/>
        </c:scaling>
        <c:delete val="1"/>
        <c:axPos val="t"/>
        <c:numFmt formatCode="0.0" sourceLinked="1"/>
        <c:majorTickMark val="none"/>
        <c:minorTickMark val="none"/>
        <c:tickLblPos val="nextTo"/>
        <c:crossAx val="10410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2023 - 2026.xlsx]TablaDinamica!TablaDinámica4</c:name>
    <c:fmtId val="3"/>
  </c:pivotSource>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100" b="1">
                <a:solidFill>
                  <a:schemeClr val="tx1">
                    <a:lumMod val="65000"/>
                    <a:lumOff val="35000"/>
                  </a:schemeClr>
                </a:solidFill>
                <a:latin typeface="Verdana" panose="020B0604030504040204" pitchFamily="34" charset="0"/>
                <a:ea typeface="Verdana" panose="020B0604030504040204" pitchFamily="34" charset="0"/>
              </a:rPr>
              <a:t>AVANCE POR ESTRATEGIA</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ivotFmts>
      <c:pivotFmt>
        <c:idx val="0"/>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cene3d>
            <a:camera prst="orthographicFront"/>
            <a:lightRig rig="threePt" dir="t"/>
          </a:scene3d>
          <a:sp3d>
            <a:bevelT w="165100" prst="coolSlant"/>
            <a:bevelB/>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BFEB31"/>
          </a:solidFill>
          <a:ln>
            <a:noFill/>
          </a:ln>
          <a:effectLst/>
          <a:scene3d>
            <a:camera prst="orthographicFront"/>
            <a:lightRig rig="threePt" dir="t"/>
          </a:scene3d>
          <a:sp3d>
            <a:bevelT w="165100" prst="coolSlant"/>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6911320168811224E-2"/>
          <c:y val="0.15595112151230514"/>
          <c:w val="0.94617735966237759"/>
          <c:h val="0.71352241727005294"/>
        </c:manualLayout>
      </c:layout>
      <c:barChart>
        <c:barDir val="col"/>
        <c:grouping val="clustered"/>
        <c:varyColors val="0"/>
        <c:ser>
          <c:idx val="0"/>
          <c:order val="0"/>
          <c:tx>
            <c:strRef>
              <c:f>TablaDinamica!$B$27</c:f>
              <c:strCache>
                <c:ptCount val="1"/>
                <c:pt idx="0">
                  <c:v>Suma de Meta al 2024</c:v>
                </c:pt>
              </c:strCache>
            </c:strRef>
          </c:tx>
          <c:spPr>
            <a:solidFill>
              <a:schemeClr val="accent1"/>
            </a:solidFill>
            <a:ln>
              <a:noFill/>
            </a:ln>
            <a:effectLst/>
            <a:scene3d>
              <a:camera prst="orthographicFront"/>
              <a:lightRig rig="threePt" dir="t"/>
            </a:scene3d>
            <a:sp3d>
              <a:bevelT w="165100" prst="coolSlant"/>
              <a:bevelB/>
            </a:sp3d>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TablaDinamica!$A$28:$A$36</c:f>
              <c:strCache>
                <c:ptCount val="8"/>
                <c:pt idx="0">
                  <c:v>E 1</c:v>
                </c:pt>
                <c:pt idx="1">
                  <c:v>E 2</c:v>
                </c:pt>
                <c:pt idx="2">
                  <c:v>E 3</c:v>
                </c:pt>
                <c:pt idx="3">
                  <c:v>E 4</c:v>
                </c:pt>
                <c:pt idx="4">
                  <c:v>E 5</c:v>
                </c:pt>
                <c:pt idx="5">
                  <c:v>E 6</c:v>
                </c:pt>
                <c:pt idx="6">
                  <c:v>E 7</c:v>
                </c:pt>
                <c:pt idx="7">
                  <c:v>E 8</c:v>
                </c:pt>
              </c:strCache>
            </c:strRef>
          </c:cat>
          <c:val>
            <c:numRef>
              <c:f>TablaDinamica!$B$28:$B$36</c:f>
              <c:numCache>
                <c:formatCode>0.0</c:formatCode>
                <c:ptCount val="8"/>
                <c:pt idx="0">
                  <c:v>0.7</c:v>
                </c:pt>
                <c:pt idx="1">
                  <c:v>2</c:v>
                </c:pt>
                <c:pt idx="2">
                  <c:v>0.73</c:v>
                </c:pt>
                <c:pt idx="3">
                  <c:v>12.04</c:v>
                </c:pt>
                <c:pt idx="4">
                  <c:v>2.48</c:v>
                </c:pt>
                <c:pt idx="5">
                  <c:v>4.24</c:v>
                </c:pt>
                <c:pt idx="6">
                  <c:v>0.83000000000000007</c:v>
                </c:pt>
                <c:pt idx="7">
                  <c:v>4.16</c:v>
                </c:pt>
              </c:numCache>
            </c:numRef>
          </c:val>
          <c:extLst>
            <c:ext xmlns:c16="http://schemas.microsoft.com/office/drawing/2014/chart" uri="{C3380CC4-5D6E-409C-BE32-E72D297353CC}">
              <c16:uniqueId val="{00000000-D867-4B19-A356-D1498759BD51}"/>
            </c:ext>
          </c:extLst>
        </c:ser>
        <c:ser>
          <c:idx val="1"/>
          <c:order val="1"/>
          <c:tx>
            <c:strRef>
              <c:f>TablaDinamica!$C$27</c:f>
              <c:strCache>
                <c:ptCount val="1"/>
                <c:pt idx="0">
                  <c:v>Suma de Avance_Total_Acumulado</c:v>
                </c:pt>
              </c:strCache>
            </c:strRef>
          </c:tx>
          <c:spPr>
            <a:solidFill>
              <a:srgbClr val="BFEB31"/>
            </a:solidFill>
            <a:ln>
              <a:noFill/>
            </a:ln>
            <a:effectLst/>
            <a:scene3d>
              <a:camera prst="orthographicFront"/>
              <a:lightRig rig="threePt" dir="t"/>
            </a:scene3d>
            <a:sp3d>
              <a:bevelT w="165100" prst="coolSlant"/>
            </a:sp3d>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TablaDinamica!$A$28:$A$36</c:f>
              <c:strCache>
                <c:ptCount val="8"/>
                <c:pt idx="0">
                  <c:v>E 1</c:v>
                </c:pt>
                <c:pt idx="1">
                  <c:v>E 2</c:v>
                </c:pt>
                <c:pt idx="2">
                  <c:v>E 3</c:v>
                </c:pt>
                <c:pt idx="3">
                  <c:v>E 4</c:v>
                </c:pt>
                <c:pt idx="4">
                  <c:v>E 5</c:v>
                </c:pt>
                <c:pt idx="5">
                  <c:v>E 6</c:v>
                </c:pt>
                <c:pt idx="6">
                  <c:v>E 7</c:v>
                </c:pt>
                <c:pt idx="7">
                  <c:v>E 8</c:v>
                </c:pt>
              </c:strCache>
            </c:strRef>
          </c:cat>
          <c:val>
            <c:numRef>
              <c:f>TablaDinamica!$C$28:$C$36</c:f>
              <c:numCache>
                <c:formatCode>0.0</c:formatCode>
                <c:ptCount val="8"/>
                <c:pt idx="0">
                  <c:v>0.7</c:v>
                </c:pt>
                <c:pt idx="1">
                  <c:v>2.0099999999999998</c:v>
                </c:pt>
                <c:pt idx="2">
                  <c:v>0.73</c:v>
                </c:pt>
                <c:pt idx="3">
                  <c:v>11.74</c:v>
                </c:pt>
                <c:pt idx="4">
                  <c:v>2.46</c:v>
                </c:pt>
                <c:pt idx="5">
                  <c:v>4.2300000000000004</c:v>
                </c:pt>
                <c:pt idx="6">
                  <c:v>0.83000000000000007</c:v>
                </c:pt>
                <c:pt idx="7">
                  <c:v>4.16</c:v>
                </c:pt>
              </c:numCache>
            </c:numRef>
          </c:val>
          <c:extLst>
            <c:ext xmlns:c16="http://schemas.microsoft.com/office/drawing/2014/chart" uri="{C3380CC4-5D6E-409C-BE32-E72D297353CC}">
              <c16:uniqueId val="{00000001-D867-4B19-A356-D1498759BD51}"/>
            </c:ext>
          </c:extLst>
        </c:ser>
        <c:dLbls>
          <c:showLegendKey val="0"/>
          <c:showVal val="0"/>
          <c:showCatName val="0"/>
          <c:showSerName val="0"/>
          <c:showPercent val="0"/>
          <c:showBubbleSize val="0"/>
        </c:dLbls>
        <c:gapWidth val="200"/>
        <c:axId val="292075984"/>
        <c:axId val="292075024"/>
      </c:barChart>
      <c:catAx>
        <c:axId val="292075984"/>
        <c:scaling>
          <c:orientation val="minMax"/>
        </c:scaling>
        <c:delete val="0"/>
        <c:axPos val="b"/>
        <c:numFmt formatCode="General" sourceLinked="1"/>
        <c:majorTickMark val="out"/>
        <c:minorTickMark val="none"/>
        <c:tickLblPos val="nextTo"/>
        <c:spPr>
          <a:noFill/>
          <a:ln w="12700" cap="flat" cmpd="sng" algn="ctr">
            <a:solidFill>
              <a:schemeClr val="bg1">
                <a:lumMod val="6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292075024"/>
        <c:crosses val="autoZero"/>
        <c:auto val="1"/>
        <c:lblAlgn val="ctr"/>
        <c:lblOffset val="100"/>
        <c:noMultiLvlLbl val="0"/>
      </c:catAx>
      <c:valAx>
        <c:axId val="292075024"/>
        <c:scaling>
          <c:orientation val="minMax"/>
        </c:scaling>
        <c:delete val="1"/>
        <c:axPos val="l"/>
        <c:numFmt formatCode="0.0" sourceLinked="1"/>
        <c:majorTickMark val="none"/>
        <c:minorTickMark val="none"/>
        <c:tickLblPos val="nextTo"/>
        <c:crossAx val="29207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Plan Estratégico Institucional 2023 - 2026.xlsx]TablaDinamica!TablaDinámica22</c:name>
    <c:fmtId val="11"/>
  </c:pivotSource>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900" b="1">
                <a:latin typeface="Verdana" panose="020B0604030504040204" pitchFamily="34" charset="0"/>
                <a:ea typeface="Verdana" panose="020B0604030504040204" pitchFamily="34" charset="0"/>
              </a:rPr>
              <a:t>POR ESTRATEGIA</a:t>
            </a:r>
          </a:p>
        </c:rich>
      </c:tx>
      <c:layout>
        <c:manualLayout>
          <c:xMode val="edge"/>
          <c:yMode val="edge"/>
          <c:x val="0.30658284388808327"/>
          <c:y val="1.8671061471897111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ivotFmts>
      <c:pivotFmt>
        <c:idx val="0"/>
        <c:spPr>
          <a:solidFill>
            <a:schemeClr val="accent1"/>
          </a:solidFill>
          <a:ln w="19050">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
        <c:spPr>
          <a:solidFill>
            <a:schemeClr val="accent1"/>
          </a:solidFill>
          <a:ln w="19050">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solidFill>
          <a:ln w="19050">
            <a:noFill/>
          </a:ln>
          <a:effectLst/>
          <a:scene3d>
            <a:camera prst="orthographicFront"/>
            <a:lightRig rig="threePt" dir="t"/>
          </a:scene3d>
          <a:sp3d>
            <a:bevelT w="165100" prst="coolSlant"/>
          </a:sp3d>
        </c:spPr>
      </c:pivotFmt>
      <c:pivotFmt>
        <c:idx val="3"/>
        <c:spPr>
          <a:solidFill>
            <a:schemeClr val="accent1"/>
          </a:solidFill>
          <a:ln w="19050">
            <a:noFill/>
          </a:ln>
          <a:effectLst/>
          <a:scene3d>
            <a:camera prst="orthographicFront"/>
            <a:lightRig rig="threePt" dir="t"/>
          </a:scene3d>
          <a:sp3d>
            <a:bevelT w="165100" prst="coolSlant"/>
          </a:sp3d>
        </c:spPr>
      </c:pivotFmt>
      <c:pivotFmt>
        <c:idx val="4"/>
        <c:spPr>
          <a:solidFill>
            <a:schemeClr val="accent1"/>
          </a:solidFill>
          <a:ln w="19050">
            <a:noFill/>
          </a:ln>
          <a:effectLst/>
          <a:scene3d>
            <a:camera prst="orthographicFront"/>
            <a:lightRig rig="threePt" dir="t"/>
          </a:scene3d>
          <a:sp3d>
            <a:bevelT w="165100" prst="coolSlant"/>
          </a:sp3d>
        </c:spPr>
      </c:pivotFmt>
      <c:pivotFmt>
        <c:idx val="5"/>
        <c:spPr>
          <a:solidFill>
            <a:schemeClr val="accent1"/>
          </a:solidFill>
          <a:ln w="19050">
            <a:noFill/>
          </a:ln>
          <a:effectLst/>
          <a:scene3d>
            <a:camera prst="orthographicFront"/>
            <a:lightRig rig="threePt" dir="t"/>
          </a:scene3d>
          <a:sp3d>
            <a:bevelT w="165100" prst="coolSlant"/>
          </a:sp3d>
        </c:spPr>
      </c:pivotFmt>
      <c:pivotFmt>
        <c:idx val="6"/>
        <c:spPr>
          <a:solidFill>
            <a:schemeClr val="accent1"/>
          </a:solidFill>
          <a:ln w="19050">
            <a:noFill/>
          </a:ln>
          <a:effectLst/>
          <a:scene3d>
            <a:camera prst="orthographicFront"/>
            <a:lightRig rig="threePt" dir="t"/>
          </a:scene3d>
          <a:sp3d>
            <a:bevelT w="165100" prst="coolSlant"/>
          </a:sp3d>
        </c:spPr>
      </c:pivotFmt>
      <c:pivotFmt>
        <c:idx val="7"/>
        <c:spPr>
          <a:solidFill>
            <a:schemeClr val="accent1"/>
          </a:solidFill>
          <a:ln w="19050">
            <a:noFill/>
          </a:ln>
          <a:effectLst/>
          <a:scene3d>
            <a:camera prst="orthographicFront"/>
            <a:lightRig rig="threePt" dir="t"/>
          </a:scene3d>
          <a:sp3d>
            <a:bevelT w="165100" prst="coolSlant"/>
          </a:sp3d>
        </c:spPr>
      </c:pivotFmt>
      <c:pivotFmt>
        <c:idx val="8"/>
        <c:spPr>
          <a:solidFill>
            <a:schemeClr val="accent1"/>
          </a:solidFill>
          <a:ln w="19050">
            <a:noFill/>
          </a:ln>
          <a:effectLst/>
          <a:scene3d>
            <a:camera prst="orthographicFront"/>
            <a:lightRig rig="threePt" dir="t"/>
          </a:scene3d>
          <a:sp3d>
            <a:bevelT w="165100" prst="coolSlant"/>
          </a:sp3d>
        </c:spPr>
      </c:pivotFmt>
      <c:pivotFmt>
        <c:idx val="9"/>
        <c:spPr>
          <a:solidFill>
            <a:schemeClr val="accent1"/>
          </a:solidFill>
          <a:ln w="19050">
            <a:noFill/>
          </a:ln>
          <a:effectLst/>
          <a:scene3d>
            <a:camera prst="orthographicFront"/>
            <a:lightRig rig="threePt" dir="t"/>
          </a:scene3d>
          <a:sp3d>
            <a:bevelT w="165100" prst="coolSlant"/>
          </a:sp3d>
        </c:spPr>
      </c:pivotFmt>
      <c:pivotFmt>
        <c:idx val="10"/>
        <c:spPr>
          <a:solidFill>
            <a:schemeClr val="accent1"/>
          </a:solidFill>
          <a:ln w="19050">
            <a:noFill/>
          </a:ln>
          <a:effectLst/>
          <a:scene3d>
            <a:camera prst="orthographicFront"/>
            <a:lightRig rig="threePt" dir="t"/>
          </a:scene3d>
          <a:sp3d>
            <a:bevelT w="165100" prst="coolSlan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1"/>
          </a:solidFill>
          <a:ln w="19050">
            <a:noFill/>
          </a:ln>
          <a:effectLst/>
          <a:scene3d>
            <a:camera prst="orthographicFront"/>
            <a:lightRig rig="threePt" dir="t"/>
          </a:scene3d>
          <a:sp3d>
            <a:bevelT w="165100" prst="coolSlant"/>
          </a:sp3d>
        </c:spPr>
      </c:pivotFmt>
      <c:pivotFmt>
        <c:idx val="12"/>
        <c:spPr>
          <a:solidFill>
            <a:schemeClr val="accent1"/>
          </a:solidFill>
          <a:ln w="19050">
            <a:noFill/>
          </a:ln>
          <a:effectLst/>
          <a:scene3d>
            <a:camera prst="orthographicFront"/>
            <a:lightRig rig="threePt" dir="t"/>
          </a:scene3d>
          <a:sp3d>
            <a:bevelT w="165100" prst="coolSlant"/>
          </a:sp3d>
        </c:spPr>
      </c:pivotFmt>
      <c:pivotFmt>
        <c:idx val="13"/>
        <c:spPr>
          <a:solidFill>
            <a:schemeClr val="accent1"/>
          </a:solidFill>
          <a:ln w="19050">
            <a:noFill/>
          </a:ln>
          <a:effectLst/>
          <a:scene3d>
            <a:camera prst="orthographicFront"/>
            <a:lightRig rig="threePt" dir="t"/>
          </a:scene3d>
          <a:sp3d>
            <a:bevelT w="165100" prst="coolSlant"/>
          </a:sp3d>
        </c:spPr>
      </c:pivotFmt>
      <c:pivotFmt>
        <c:idx val="14"/>
        <c:spPr>
          <a:solidFill>
            <a:schemeClr val="accent1"/>
          </a:solidFill>
          <a:ln w="19050">
            <a:noFill/>
          </a:ln>
          <a:effectLst/>
          <a:scene3d>
            <a:camera prst="orthographicFront"/>
            <a:lightRig rig="threePt" dir="t"/>
          </a:scene3d>
          <a:sp3d>
            <a:bevelT w="165100" prst="coolSlant"/>
          </a:sp3d>
        </c:spPr>
      </c:pivotFmt>
      <c:pivotFmt>
        <c:idx val="15"/>
        <c:spPr>
          <a:solidFill>
            <a:schemeClr val="accent1"/>
          </a:solidFill>
          <a:ln w="19050">
            <a:noFill/>
          </a:ln>
          <a:effectLst/>
          <a:scene3d>
            <a:camera prst="orthographicFront"/>
            <a:lightRig rig="threePt" dir="t"/>
          </a:scene3d>
          <a:sp3d>
            <a:bevelT w="165100" prst="coolSlant"/>
          </a:sp3d>
        </c:spPr>
      </c:pivotFmt>
      <c:pivotFmt>
        <c:idx val="16"/>
        <c:spPr>
          <a:solidFill>
            <a:schemeClr val="accent1"/>
          </a:solidFill>
          <a:ln w="19050">
            <a:noFill/>
          </a:ln>
          <a:effectLst/>
          <a:scene3d>
            <a:camera prst="orthographicFront"/>
            <a:lightRig rig="threePt" dir="t"/>
          </a:scene3d>
          <a:sp3d>
            <a:bevelT w="165100" prst="coolSlant"/>
          </a:sp3d>
        </c:spPr>
      </c:pivotFmt>
      <c:pivotFmt>
        <c:idx val="17"/>
        <c:spPr>
          <a:solidFill>
            <a:schemeClr val="accent1"/>
          </a:solidFill>
          <a:ln w="19050">
            <a:noFill/>
          </a:ln>
          <a:effectLst/>
          <a:scene3d>
            <a:camera prst="orthographicFront"/>
            <a:lightRig rig="threePt" dir="t"/>
          </a:scene3d>
          <a:sp3d>
            <a:bevelT w="165100" prst="coolSlant"/>
          </a:sp3d>
        </c:spPr>
      </c:pivotFmt>
      <c:pivotFmt>
        <c:idx val="18"/>
        <c:spPr>
          <a:solidFill>
            <a:schemeClr val="accent1"/>
          </a:solidFill>
          <a:ln w="19050">
            <a:noFill/>
          </a:ln>
          <a:effectLst/>
          <a:scene3d>
            <a:camera prst="orthographicFront"/>
            <a:lightRig rig="threePt" dir="t"/>
          </a:scene3d>
          <a:sp3d>
            <a:bevelT w="165100" prst="coolSlant"/>
          </a:sp3d>
        </c:spPr>
      </c:pivotFmt>
    </c:pivotFmts>
    <c:plotArea>
      <c:layout>
        <c:manualLayout>
          <c:layoutTarget val="inner"/>
          <c:xMode val="edge"/>
          <c:yMode val="edge"/>
          <c:x val="0.15077239430056008"/>
          <c:y val="0.13870078740157479"/>
          <c:w val="0.70541298033157429"/>
          <c:h val="0.78134259259259264"/>
        </c:manualLayout>
      </c:layout>
      <c:doughnutChart>
        <c:varyColors val="1"/>
        <c:ser>
          <c:idx val="0"/>
          <c:order val="0"/>
          <c:tx>
            <c:strRef>
              <c:f>TablaDinamica!$B$61</c:f>
              <c:strCache>
                <c:ptCount val="1"/>
                <c:pt idx="0">
                  <c:v>Total</c:v>
                </c:pt>
              </c:strCache>
            </c:strRef>
          </c:tx>
          <c:spPr>
            <a:ln>
              <a:noFill/>
            </a:ln>
            <a:scene3d>
              <a:camera prst="orthographicFront"/>
              <a:lightRig rig="threePt" dir="t"/>
            </a:scene3d>
            <a:sp3d>
              <a:bevelT w="165100" prst="coolSlant"/>
            </a:sp3d>
          </c:spPr>
          <c:dPt>
            <c:idx val="0"/>
            <c:bubble3D val="0"/>
            <c:spPr>
              <a:solidFill>
                <a:schemeClr val="accent1"/>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1-B973-437F-B200-69C61B46804F}"/>
              </c:ext>
            </c:extLst>
          </c:dPt>
          <c:dPt>
            <c:idx val="1"/>
            <c:bubble3D val="0"/>
            <c:spPr>
              <a:solidFill>
                <a:schemeClr val="accent2"/>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3-B973-437F-B200-69C61B46804F}"/>
              </c:ext>
            </c:extLst>
          </c:dPt>
          <c:dPt>
            <c:idx val="2"/>
            <c:bubble3D val="0"/>
            <c:spPr>
              <a:solidFill>
                <a:schemeClr val="accent3"/>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5-B973-437F-B200-69C61B46804F}"/>
              </c:ext>
            </c:extLst>
          </c:dPt>
          <c:dPt>
            <c:idx val="3"/>
            <c:bubble3D val="0"/>
            <c:spPr>
              <a:solidFill>
                <a:schemeClr val="accent4"/>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7-B973-437F-B200-69C61B46804F}"/>
              </c:ext>
            </c:extLst>
          </c:dPt>
          <c:dPt>
            <c:idx val="4"/>
            <c:bubble3D val="0"/>
            <c:spPr>
              <a:solidFill>
                <a:schemeClr val="accent5"/>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9-B973-437F-B200-69C61B46804F}"/>
              </c:ext>
            </c:extLst>
          </c:dPt>
          <c:dPt>
            <c:idx val="5"/>
            <c:bubble3D val="0"/>
            <c:spPr>
              <a:solidFill>
                <a:schemeClr val="accent6"/>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B-B973-437F-B200-69C61B46804F}"/>
              </c:ext>
            </c:extLst>
          </c:dPt>
          <c:dPt>
            <c:idx val="6"/>
            <c:bubble3D val="0"/>
            <c:spPr>
              <a:solidFill>
                <a:schemeClr val="accent1">
                  <a:lumMod val="60000"/>
                </a:schemeClr>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D-B973-437F-B200-69C61B46804F}"/>
              </c:ext>
            </c:extLst>
          </c:dPt>
          <c:dPt>
            <c:idx val="7"/>
            <c:bubble3D val="0"/>
            <c:spPr>
              <a:solidFill>
                <a:schemeClr val="accent2">
                  <a:lumMod val="60000"/>
                </a:schemeClr>
              </a:solidFill>
              <a:ln w="19050">
                <a:noFill/>
              </a:ln>
              <a:effectLst/>
              <a:scene3d>
                <a:camera prst="orthographicFront"/>
                <a:lightRig rig="threePt" dir="t"/>
              </a:scene3d>
              <a:sp3d>
                <a:bevelT w="165100" prst="coolSlant"/>
              </a:sp3d>
            </c:spPr>
            <c:extLst>
              <c:ext xmlns:c16="http://schemas.microsoft.com/office/drawing/2014/chart" uri="{C3380CC4-5D6E-409C-BE32-E72D297353CC}">
                <c16:uniqueId val="{0000000F-B973-437F-B200-69C61B4680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s-CO"/>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TablaDinamica!$A$62:$A$70</c:f>
              <c:strCache>
                <c:ptCount val="8"/>
                <c:pt idx="0">
                  <c:v>E 1</c:v>
                </c:pt>
                <c:pt idx="1">
                  <c:v>E 2</c:v>
                </c:pt>
                <c:pt idx="2">
                  <c:v>E 3</c:v>
                </c:pt>
                <c:pt idx="3">
                  <c:v>E 4</c:v>
                </c:pt>
                <c:pt idx="4">
                  <c:v>E 5</c:v>
                </c:pt>
                <c:pt idx="5">
                  <c:v>E 6</c:v>
                </c:pt>
                <c:pt idx="6">
                  <c:v>E 7</c:v>
                </c:pt>
                <c:pt idx="7">
                  <c:v>E 8</c:v>
                </c:pt>
              </c:strCache>
            </c:strRef>
          </c:cat>
          <c:val>
            <c:numRef>
              <c:f>TablaDinamica!$B$62:$B$70</c:f>
              <c:numCache>
                <c:formatCode>General</c:formatCode>
                <c:ptCount val="8"/>
                <c:pt idx="0">
                  <c:v>2</c:v>
                </c:pt>
                <c:pt idx="1">
                  <c:v>3</c:v>
                </c:pt>
                <c:pt idx="2">
                  <c:v>2</c:v>
                </c:pt>
                <c:pt idx="3">
                  <c:v>22</c:v>
                </c:pt>
                <c:pt idx="4">
                  <c:v>5</c:v>
                </c:pt>
                <c:pt idx="5">
                  <c:v>8</c:v>
                </c:pt>
                <c:pt idx="6">
                  <c:v>2</c:v>
                </c:pt>
                <c:pt idx="7">
                  <c:v>7</c:v>
                </c:pt>
              </c:numCache>
            </c:numRef>
          </c:val>
          <c:extLst>
            <c:ext xmlns:c16="http://schemas.microsoft.com/office/drawing/2014/chart" uri="{C3380CC4-5D6E-409C-BE32-E72D297353CC}">
              <c16:uniqueId val="{00000010-B973-437F-B200-69C61B46804F}"/>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66674</xdr:colOff>
      <xdr:row>4</xdr:row>
      <xdr:rowOff>2857</xdr:rowOff>
    </xdr:from>
    <xdr:to>
      <xdr:col>9</xdr:col>
      <xdr:colOff>678180</xdr:colOff>
      <xdr:row>18</xdr:row>
      <xdr:rowOff>71437</xdr:rowOff>
    </xdr:to>
    <xdr:graphicFrame macro="">
      <xdr:nvGraphicFramePr>
        <xdr:cNvPr id="2" name="Gráfico 1">
          <a:extLst>
            <a:ext uri="{FF2B5EF4-FFF2-40B4-BE49-F238E27FC236}">
              <a16:creationId xmlns:a16="http://schemas.microsoft.com/office/drawing/2014/main" id="{3400CB16-F09A-C2DA-D985-B1239AB0E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309562</xdr:colOff>
      <xdr:row>19</xdr:row>
      <xdr:rowOff>100013</xdr:rowOff>
    </xdr:from>
    <xdr:to>
      <xdr:col>5</xdr:col>
      <xdr:colOff>257175</xdr:colOff>
      <xdr:row>32</xdr:row>
      <xdr:rowOff>9525</xdr:rowOff>
    </xdr:to>
    <xdr:graphicFrame macro="">
      <xdr:nvGraphicFramePr>
        <xdr:cNvPr id="4" name="Gráfico 3">
          <a:extLst>
            <a:ext uri="{FF2B5EF4-FFF2-40B4-BE49-F238E27FC236}">
              <a16:creationId xmlns:a16="http://schemas.microsoft.com/office/drawing/2014/main" id="{575DB71D-9D5F-039C-AE30-8263E8D41D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152400</xdr:colOff>
      <xdr:row>19</xdr:row>
      <xdr:rowOff>85725</xdr:rowOff>
    </xdr:from>
    <xdr:to>
      <xdr:col>9</xdr:col>
      <xdr:colOff>9524</xdr:colOff>
      <xdr:row>32</xdr:row>
      <xdr:rowOff>128587</xdr:rowOff>
    </xdr:to>
    <xdr:graphicFrame macro="">
      <xdr:nvGraphicFramePr>
        <xdr:cNvPr id="5" name="Gráfico 4">
          <a:extLst>
            <a:ext uri="{FF2B5EF4-FFF2-40B4-BE49-F238E27FC236}">
              <a16:creationId xmlns:a16="http://schemas.microsoft.com/office/drawing/2014/main" id="{AF2D5EFF-5ABD-54A0-7CF2-F215E35A91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123824</xdr:colOff>
      <xdr:row>33</xdr:row>
      <xdr:rowOff>176212</xdr:rowOff>
    </xdr:from>
    <xdr:to>
      <xdr:col>5</xdr:col>
      <xdr:colOff>723899</xdr:colOff>
      <xdr:row>45</xdr:row>
      <xdr:rowOff>133350</xdr:rowOff>
    </xdr:to>
    <xdr:graphicFrame macro="">
      <xdr:nvGraphicFramePr>
        <xdr:cNvPr id="6" name="Gráfico 5">
          <a:extLst>
            <a:ext uri="{FF2B5EF4-FFF2-40B4-BE49-F238E27FC236}">
              <a16:creationId xmlns:a16="http://schemas.microsoft.com/office/drawing/2014/main" id="{306AEEA9-53F8-48B7-D50B-71DA114F7F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312421</xdr:colOff>
      <xdr:row>47</xdr:row>
      <xdr:rowOff>92392</xdr:rowOff>
    </xdr:from>
    <xdr:to>
      <xdr:col>9</xdr:col>
      <xdr:colOff>914401</xdr:colOff>
      <xdr:row>61</xdr:row>
      <xdr:rowOff>160020</xdr:rowOff>
    </xdr:to>
    <xdr:graphicFrame macro="">
      <xdr:nvGraphicFramePr>
        <xdr:cNvPr id="7" name="Gráfico 6">
          <a:extLst>
            <a:ext uri="{FF2B5EF4-FFF2-40B4-BE49-F238E27FC236}">
              <a16:creationId xmlns:a16="http://schemas.microsoft.com/office/drawing/2014/main" id="{EEDB1D15-6303-BFAB-C41F-B9F1586541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628650</xdr:colOff>
      <xdr:row>57</xdr:row>
      <xdr:rowOff>37147</xdr:rowOff>
    </xdr:from>
    <xdr:to>
      <xdr:col>6</xdr:col>
      <xdr:colOff>1904</xdr:colOff>
      <xdr:row>71</xdr:row>
      <xdr:rowOff>113347</xdr:rowOff>
    </xdr:to>
    <xdr:graphicFrame macro="">
      <xdr:nvGraphicFramePr>
        <xdr:cNvPr id="8" name="Gráfico 7">
          <a:extLst>
            <a:ext uri="{FF2B5EF4-FFF2-40B4-BE49-F238E27FC236}">
              <a16:creationId xmlns:a16="http://schemas.microsoft.com/office/drawing/2014/main" id="{9BD40221-C0E0-5537-2B14-34D72C4077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952498</xdr:colOff>
      <xdr:row>7</xdr:row>
      <xdr:rowOff>70595</xdr:rowOff>
    </xdr:from>
    <xdr:to>
      <xdr:col>11</xdr:col>
      <xdr:colOff>952499</xdr:colOff>
      <xdr:row>21</xdr:row>
      <xdr:rowOff>100853</xdr:rowOff>
    </xdr:to>
    <xdr:graphicFrame macro="">
      <xdr:nvGraphicFramePr>
        <xdr:cNvPr id="9" name="Gráfico 8">
          <a:extLst>
            <a:ext uri="{FF2B5EF4-FFF2-40B4-BE49-F238E27FC236}">
              <a16:creationId xmlns:a16="http://schemas.microsoft.com/office/drawing/2014/main" id="{99782FA9-7CC8-4847-BA54-D27C70F77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11205</xdr:colOff>
      <xdr:row>3</xdr:row>
      <xdr:rowOff>246528</xdr:rowOff>
    </xdr:from>
    <xdr:to>
      <xdr:col>3</xdr:col>
      <xdr:colOff>235322</xdr:colOff>
      <xdr:row>14</xdr:row>
      <xdr:rowOff>313763</xdr:rowOff>
    </xdr:to>
    <xdr:graphicFrame macro="">
      <xdr:nvGraphicFramePr>
        <xdr:cNvPr id="10" name="Gráfico 9">
          <a:extLst>
            <a:ext uri="{FF2B5EF4-FFF2-40B4-BE49-F238E27FC236}">
              <a16:creationId xmlns:a16="http://schemas.microsoft.com/office/drawing/2014/main" id="{0E06D4B7-15AF-483D-A675-98D3F364F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313765</xdr:colOff>
      <xdr:row>14</xdr:row>
      <xdr:rowOff>44823</xdr:rowOff>
    </xdr:from>
    <xdr:to>
      <xdr:col>2</xdr:col>
      <xdr:colOff>818029</xdr:colOff>
      <xdr:row>22</xdr:row>
      <xdr:rowOff>224114</xdr:rowOff>
    </xdr:to>
    <xdr:graphicFrame macro="">
      <xdr:nvGraphicFramePr>
        <xdr:cNvPr id="11" name="Gráfico 10">
          <a:extLst>
            <a:ext uri="{FF2B5EF4-FFF2-40B4-BE49-F238E27FC236}">
              <a16:creationId xmlns:a16="http://schemas.microsoft.com/office/drawing/2014/main" id="{816D402A-73CE-4CB5-88B0-D906816F8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952502</xdr:colOff>
      <xdr:row>21</xdr:row>
      <xdr:rowOff>190500</xdr:rowOff>
    </xdr:from>
    <xdr:to>
      <xdr:col>6</xdr:col>
      <xdr:colOff>672354</xdr:colOff>
      <xdr:row>30</xdr:row>
      <xdr:rowOff>66393</xdr:rowOff>
    </xdr:to>
    <xdr:graphicFrame macro="">
      <xdr:nvGraphicFramePr>
        <xdr:cNvPr id="12" name="Gráfico 11">
          <a:extLst>
            <a:ext uri="{FF2B5EF4-FFF2-40B4-BE49-F238E27FC236}">
              <a16:creationId xmlns:a16="http://schemas.microsoft.com/office/drawing/2014/main" id="{054F983E-B41F-43D4-83A8-2CB6092CA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885264</xdr:colOff>
      <xdr:row>21</xdr:row>
      <xdr:rowOff>280148</xdr:rowOff>
    </xdr:from>
    <xdr:to>
      <xdr:col>11</xdr:col>
      <xdr:colOff>964266</xdr:colOff>
      <xdr:row>30</xdr:row>
      <xdr:rowOff>143713</xdr:rowOff>
    </xdr:to>
    <xdr:graphicFrame macro="">
      <xdr:nvGraphicFramePr>
        <xdr:cNvPr id="15" name="Gráfico 14">
          <a:extLst>
            <a:ext uri="{FF2B5EF4-FFF2-40B4-BE49-F238E27FC236}">
              <a16:creationId xmlns:a16="http://schemas.microsoft.com/office/drawing/2014/main" id="{897EB8E4-BC50-4334-8E2F-F7F2412B9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134471</xdr:colOff>
      <xdr:row>22</xdr:row>
      <xdr:rowOff>268938</xdr:rowOff>
    </xdr:from>
    <xdr:to>
      <xdr:col>3</xdr:col>
      <xdr:colOff>12886</xdr:colOff>
      <xdr:row>32</xdr:row>
      <xdr:rowOff>64991</xdr:rowOff>
    </xdr:to>
    <xdr:graphicFrame macro="">
      <xdr:nvGraphicFramePr>
        <xdr:cNvPr id="16" name="Gráfico 15">
          <a:extLst>
            <a:ext uri="{FF2B5EF4-FFF2-40B4-BE49-F238E27FC236}">
              <a16:creationId xmlns:a16="http://schemas.microsoft.com/office/drawing/2014/main" id="{E782DFCA-7ECF-4C29-9F73-36CCFCAEB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156882</xdr:colOff>
      <xdr:row>3</xdr:row>
      <xdr:rowOff>44824</xdr:rowOff>
    </xdr:from>
    <xdr:to>
      <xdr:col>3</xdr:col>
      <xdr:colOff>694764</xdr:colOff>
      <xdr:row>4</xdr:row>
      <xdr:rowOff>1</xdr:rowOff>
    </xdr:to>
    <xdr:sp macro="" textlink="">
      <xdr:nvSpPr>
        <xdr:cNvPr id="19" name="CuadroTexto 18">
          <a:extLst>
            <a:ext uri="{FF2B5EF4-FFF2-40B4-BE49-F238E27FC236}">
              <a16:creationId xmlns:a16="http://schemas.microsoft.com/office/drawing/2014/main" id="{DF412833-D894-3238-D295-898D4D5AF9BA}"/>
            </a:ext>
          </a:extLst>
        </xdr:cNvPr>
        <xdr:cNvSpPr txBox="1"/>
      </xdr:nvSpPr>
      <xdr:spPr>
        <a:xfrm>
          <a:off x="156882" y="1086971"/>
          <a:ext cx="3697941" cy="2913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kern="1200">
              <a:latin typeface="Verdana" panose="020B0604030504040204" pitchFamily="34" charset="0"/>
              <a:ea typeface="Verdana" panose="020B0604030504040204" pitchFamily="34" charset="0"/>
            </a:rPr>
            <a:t>DISTRIBUCIÓN DE ENTREGABLES</a:t>
          </a:r>
        </a:p>
      </xdr:txBody>
    </xdr:sp>
    <xdr:clientData/>
  </xdr:twoCellAnchor>
  <xdr:twoCellAnchor editAs="oneCell">
    <xdr:from>
      <xdr:col>12</xdr:col>
      <xdr:colOff>369794</xdr:colOff>
      <xdr:row>3</xdr:row>
      <xdr:rowOff>64992</xdr:rowOff>
    </xdr:from>
    <xdr:to>
      <xdr:col>13</xdr:col>
      <xdr:colOff>739588</xdr:colOff>
      <xdr:row>14</xdr:row>
      <xdr:rowOff>160466</xdr:rowOff>
    </xdr:to>
    <mc:AlternateContent xmlns:mc="http://schemas.openxmlformats.org/markup-compatibility/2006" xmlns:a14="http://schemas.microsoft.com/office/drawing/2010/main">
      <mc:Choice Requires="a14">
        <xdr:graphicFrame macro="">
          <xdr:nvGraphicFramePr>
            <xdr:cNvPr id="20" name="DEPENDENCIA RESPONSABLE">
              <a:extLst>
                <a:ext uri="{FF2B5EF4-FFF2-40B4-BE49-F238E27FC236}">
                  <a16:creationId xmlns:a16="http://schemas.microsoft.com/office/drawing/2014/main" id="{D9AF08D5-51E0-1809-0908-733517D4E9B9}"/>
                </a:ext>
              </a:extLst>
            </xdr:cNvPr>
            <xdr:cNvGraphicFramePr/>
          </xdr:nvGraphicFramePr>
          <xdr:xfrm>
            <a:off x="0" y="0"/>
            <a:ext cx="0" cy="0"/>
          </xdr:xfrm>
          <a:graphic>
            <a:graphicData uri="http://schemas.microsoft.com/office/drawing/2010/slicer">
              <sle:slicer xmlns:sle="http://schemas.microsoft.com/office/drawing/2010/slicer" name="DEPENDENCIA RESPONSABLE"/>
            </a:graphicData>
          </a:graphic>
        </xdr:graphicFrame>
      </mc:Choice>
      <mc:Fallback xmlns="">
        <xdr:sp macro="" textlink="">
          <xdr:nvSpPr>
            <xdr:cNvPr id="0" name=""/>
            <xdr:cNvSpPr>
              <a:spLocks noTextEdit="1"/>
            </xdr:cNvSpPr>
          </xdr:nvSpPr>
          <xdr:spPr>
            <a:xfrm>
              <a:off x="12584206" y="748551"/>
              <a:ext cx="1815353" cy="33528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369793</xdr:colOff>
      <xdr:row>14</xdr:row>
      <xdr:rowOff>277903</xdr:rowOff>
    </xdr:from>
    <xdr:to>
      <xdr:col>13</xdr:col>
      <xdr:colOff>739588</xdr:colOff>
      <xdr:row>19</xdr:row>
      <xdr:rowOff>134468</xdr:rowOff>
    </xdr:to>
    <mc:AlternateContent xmlns:mc="http://schemas.openxmlformats.org/markup-compatibility/2006">
      <mc:Choice xmlns:a14="http://schemas.microsoft.com/office/drawing/2010/main" Requires="a14">
        <xdr:graphicFrame macro="">
          <xdr:nvGraphicFramePr>
            <xdr:cNvPr id="21" name="ID OBJETIVO">
              <a:extLst>
                <a:ext uri="{FF2B5EF4-FFF2-40B4-BE49-F238E27FC236}">
                  <a16:creationId xmlns:a16="http://schemas.microsoft.com/office/drawing/2014/main" id="{F6585404-A094-583B-8B0D-E446D6B86319}"/>
                </a:ext>
              </a:extLst>
            </xdr:cNvPr>
            <xdr:cNvGraphicFramePr/>
          </xdr:nvGraphicFramePr>
          <xdr:xfrm>
            <a:off x="0" y="0"/>
            <a:ext cx="0" cy="0"/>
          </xdr:xfrm>
          <a:graphic>
            <a:graphicData uri="http://schemas.microsoft.com/office/drawing/2010/slicer">
              <sle:slicer xmlns:sle="http://schemas.microsoft.com/office/drawing/2010/slicer" name="ID OBJETIVO"/>
            </a:graphicData>
          </a:graphic>
        </xdr:graphicFrame>
      </mc:Choice>
      <mc:Fallback>
        <xdr:sp macro="" textlink="">
          <xdr:nvSpPr>
            <xdr:cNvPr id="0" name=""/>
            <xdr:cNvSpPr>
              <a:spLocks noTextEdit="1"/>
            </xdr:cNvSpPr>
          </xdr:nvSpPr>
          <xdr:spPr>
            <a:xfrm>
              <a:off x="13503087" y="4580962"/>
              <a:ext cx="1423148" cy="13021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365873</xdr:colOff>
      <xdr:row>19</xdr:row>
      <xdr:rowOff>233081</xdr:rowOff>
    </xdr:from>
    <xdr:to>
      <xdr:col>13</xdr:col>
      <xdr:colOff>739588</xdr:colOff>
      <xdr:row>28</xdr:row>
      <xdr:rowOff>257735</xdr:rowOff>
    </xdr:to>
    <mc:AlternateContent xmlns:mc="http://schemas.openxmlformats.org/markup-compatibility/2006">
      <mc:Choice xmlns:a14="http://schemas.microsoft.com/office/drawing/2010/main" Requires="a14">
        <xdr:graphicFrame macro="">
          <xdr:nvGraphicFramePr>
            <xdr:cNvPr id="22" name="ID ESTRATEGIA">
              <a:extLst>
                <a:ext uri="{FF2B5EF4-FFF2-40B4-BE49-F238E27FC236}">
                  <a16:creationId xmlns:a16="http://schemas.microsoft.com/office/drawing/2014/main" id="{39646A55-FDF4-6816-6E44-1E09947FC3FC}"/>
                </a:ext>
              </a:extLst>
            </xdr:cNvPr>
            <xdr:cNvGraphicFramePr/>
          </xdr:nvGraphicFramePr>
          <xdr:xfrm>
            <a:off x="0" y="0"/>
            <a:ext cx="0" cy="0"/>
          </xdr:xfrm>
          <a:graphic>
            <a:graphicData uri="http://schemas.microsoft.com/office/drawing/2010/slicer">
              <sle:slicer xmlns:sle="http://schemas.microsoft.com/office/drawing/2010/slicer" name="ID ESTRATEGIA"/>
            </a:graphicData>
          </a:graphic>
        </xdr:graphicFrame>
      </mc:Choice>
      <mc:Fallback>
        <xdr:sp macro="" textlink="">
          <xdr:nvSpPr>
            <xdr:cNvPr id="0" name=""/>
            <xdr:cNvSpPr>
              <a:spLocks noTextEdit="1"/>
            </xdr:cNvSpPr>
          </xdr:nvSpPr>
          <xdr:spPr>
            <a:xfrm>
              <a:off x="13499167" y="5981699"/>
              <a:ext cx="1427068" cy="2736477"/>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liver Quintero Perdomo" refreshedDate="45687.957373611112" backgroundQuery="1" createdVersion="8" refreshedVersion="8" minRefreshableVersion="3" recordCount="0" supportSubquery="1" supportAdvancedDrill="1" xr:uid="{5FE45598-380B-4D2E-BA39-A48DF79016D1}">
  <cacheSource type="external" connectionId="4"/>
  <cacheFields count="2">
    <cacheField name="[Measures].[Recuento de ENTREGABLES]" caption="Recuento de ENTREGABLES" numFmtId="0" hierarchy="23" level="32767"/>
    <cacheField name="[Measures].[Recuento distinto de COMPROMISO]" caption="Recuento distinto de COMPROMISO" numFmtId="0" hierarchy="25" level="32767"/>
  </cacheFields>
  <cacheHierarchies count="26">
    <cacheHierarchy uniqueName="[PEI_Consolidado].[DEPENDENCIA RESPONSABLE]" caption="DEPENDENCIA RESPONSABLE" attribute="1" defaultMemberUniqueName="[PEI_Consolidado].[DEPENDENCIA RESPONSABLE].[All]" allUniqueName="[PEI_Consolidado].[DEPENDENCIA RESPONSABLE].[All]" dimensionUniqueName="[PEI_Consolidado]" displayFolder="" count="0" memberValueDatatype="130" unbalanced="0"/>
    <cacheHierarchy uniqueName="[PEI_Consolidado].[OBJETIVO ESTRATEGICO]" caption="OBJETIVO ESTRATEGICO" attribute="1" defaultMemberUniqueName="[PEI_Consolidado].[OBJETIVO ESTRATEGICO].[All]" allUniqueName="[PEI_Consolidado].[OBJETIVO ESTRATEGICO].[All]" dimensionUniqueName="[PEI_Consolidado]" displayFolder="" count="0" memberValueDatatype="130" unbalanced="0"/>
    <cacheHierarchy uniqueName="[PEI_Consolidado].[ID OBJETIVO]" caption="ID OBJETIVO" attribute="1" defaultMemberUniqueName="[PEI_Consolidado].[ID OBJETIVO].[All]" allUniqueName="[PEI_Consolidado].[ID OBJETIVO].[All]" dimensionUniqueName="[PEI_Consolidado]" displayFolder="" count="0" memberValueDatatype="130" unbalanced="0"/>
    <cacheHierarchy uniqueName="[PEI_Consolidado].[ESTRATEGIA]" caption="ESTRATEGIA" attribute="1" defaultMemberUniqueName="[PEI_Consolidado].[ESTRATEGIA].[All]" allUniqueName="[PEI_Consolidado].[ESTRATEGIA].[All]" dimensionUniqueName="[PEI_Consolidado]" displayFolder="" count="0" memberValueDatatype="130" unbalanced="0"/>
    <cacheHierarchy uniqueName="[PEI_Consolidado].[ID ESTRATEGIA]" caption="ID ESTRATEGIA" attribute="1" defaultMemberUniqueName="[PEI_Consolidado].[ID ESTRATEGIA].[All]" allUniqueName="[PEI_Consolidado].[ID ESTRATEGIA].[All]" dimensionUniqueName="[PEI_Consolidado]" displayFolder="" count="0" memberValueDatatype="130" unbalanced="0"/>
    <cacheHierarchy uniqueName="[PEI_Consolidado].[COMPROMISO]" caption="COMPROMISO" attribute="1" defaultMemberUniqueName="[PEI_Consolidado].[COMPROMISO].[All]" allUniqueName="[PEI_Consolidado].[COMPROMISO].[All]" dimensionUniqueName="[PEI_Consolidado]" displayFolder="" count="0" memberValueDatatype="130" unbalanced="0"/>
    <cacheHierarchy uniqueName="[PEI_Consolidado].[ENTREGABLES]" caption="ENTREGABLES" attribute="1" defaultMemberUniqueName="[PEI_Consolidado].[ENTREGABLES].[All]" allUniqueName="[PEI_Consolidado].[ENTREGABLES].[All]" dimensionUniqueName="[PEI_Consolidado]" displayFolder="" count="0" memberValueDatatype="130" unbalanced="0"/>
    <cacheHierarchy uniqueName="[PEI_Consolidado].[UNIDAD DE MEDIDA]" caption="UNIDAD DE MEDIDA" attribute="1" defaultMemberUniqueName="[PEI_Consolidado].[UNIDAD DE MEDIDA].[All]" allUniqueName="[PEI_Consolidado].[UNIDAD DE MEDIDA].[All]" dimensionUniqueName="[PEI_Consolidado]" displayFolder="" count="0" memberValueDatatype="130" unbalanced="0"/>
    <cacheHierarchy uniqueName="[PEI_Consolidado].[META CUATRIENIO]" caption="META CUATRIENIO" attribute="1" defaultMemberUniqueName="[PEI_Consolidado].[META CUATRIENIO].[All]" allUniqueName="[PEI_Consolidado].[META CUATRIENIO].[All]" dimensionUniqueName="[PEI_Consolidado]" displayFolder="" count="0" memberValueDatatype="20" unbalanced="0"/>
    <cacheHierarchy uniqueName="[PEI_Consolidado].[2023]" caption="2023" attribute="1" defaultMemberUniqueName="[PEI_Consolidado].[2023].[All]" allUniqueName="[PEI_Consolidado].[2023].[All]" dimensionUniqueName="[PEI_Consolidado]" displayFolder="" count="0" memberValueDatatype="5" unbalanced="0"/>
    <cacheHierarchy uniqueName="[PEI_Consolidado].[2024]" caption="2024" attribute="1" defaultMemberUniqueName="[PEI_Consolidado].[2024].[All]" allUniqueName="[PEI_Consolidado].[2024].[All]" dimensionUniqueName="[PEI_Consolidado]" displayFolder="" count="0" memberValueDatatype="5" unbalanced="0"/>
    <cacheHierarchy uniqueName="[PEI_Consolidado].[2025]" caption="2025" attribute="1" defaultMemberUniqueName="[PEI_Consolidado].[2025].[All]" allUniqueName="[PEI_Consolidado].[2025].[All]" dimensionUniqueName="[PEI_Consolidado]" displayFolder="" count="0" memberValueDatatype="5" unbalanced="0"/>
    <cacheHierarchy uniqueName="[PEI_Consolidado].[2026]" caption="2026" attribute="1" defaultMemberUniqueName="[PEI_Consolidado].[2026].[All]" allUniqueName="[PEI_Consolidado].[2026].[All]" dimensionUniqueName="[PEI_Consolidado]" displayFolder="" count="0" memberValueDatatype="5" unbalanced="0"/>
    <cacheHierarchy uniqueName="[PEI_Consolidado].[Meta_2023]" caption="Meta_2023" attribute="1" defaultMemberUniqueName="[PEI_Consolidado].[Meta_2023].[All]" allUniqueName="[PEI_Consolidado].[Meta_2023].[All]" dimensionUniqueName="[PEI_Consolidado]" displayFolder="" count="0" memberValueDatatype="5" unbalanced="0"/>
    <cacheHierarchy uniqueName="[PEI_Consolidado].[Meta_2024]" caption="Meta_2024" attribute="1" defaultMemberUniqueName="[PEI_Consolidado].[Meta_2024].[All]" allUniqueName="[PEI_Consolidado].[Meta_2024].[All]" dimensionUniqueName="[PEI_Consolidado]" displayFolder="" count="0" memberValueDatatype="5" unbalanced="0"/>
    <cacheHierarchy uniqueName="[PEI_Consolidado].[Meta_2025]" caption="Meta_2025" attribute="1" defaultMemberUniqueName="[PEI_Consolidado].[Meta_2025].[All]" allUniqueName="[PEI_Consolidado].[Meta_2025].[All]" dimensionUniqueName="[PEI_Consolidado]" displayFolder="" count="0" memberValueDatatype="5" unbalanced="0"/>
    <cacheHierarchy uniqueName="[PEI_Consolidado].[Meta_2026]" caption="Meta_2026" attribute="1" defaultMemberUniqueName="[PEI_Consolidado].[Meta_2026].[All]" allUniqueName="[PEI_Consolidado].[Meta_2026].[All]" dimensionUniqueName="[PEI_Consolidado]" displayFolder="" count="0" memberValueDatatype="5" unbalanced="0"/>
    <cacheHierarchy uniqueName="[PEI_Consolidado].[Avance_Cuantitativo_2023]" caption="Avance_Cuantitativo_2023" attribute="1" defaultMemberUniqueName="[PEI_Consolidado].[Avance_Cuantitativo_2023].[All]" allUniqueName="[PEI_Consolidado].[Avance_Cuantitativo_2023].[All]" dimensionUniqueName="[PEI_Consolidado]" displayFolder="" count="0" memberValueDatatype="5" unbalanced="0"/>
    <cacheHierarchy uniqueName="[PEI_Consolidado].[Avance_Cualitativo_2023]" caption="Avance_Cualitativo_2023" attribute="1" defaultMemberUniqueName="[PEI_Consolidado].[Avance_Cualitativo_2023].[All]" allUniqueName="[PEI_Consolidado].[Avance_Cualitativo_2023].[All]" dimensionUniqueName="[PEI_Consolidado]" displayFolder="" count="0" memberValueDatatype="130" unbalanced="0"/>
    <cacheHierarchy uniqueName="[PEI_Consolidado].[Avance_Cuantitativo_2024-I]" caption="Avance_Cuantitativo_2024-I" attribute="1" defaultMemberUniqueName="[PEI_Consolidado].[Avance_Cuantitativo_2024-I].[All]" allUniqueName="[PEI_Consolidado].[Avance_Cuantitativo_2024-I].[All]" dimensionUniqueName="[PEI_Consolidado]" displayFolder="" count="0" memberValueDatatype="5" unbalanced="0"/>
    <cacheHierarchy uniqueName="[PEI_Consolidado].[Avance_Total_Acumulado]" caption="Avance_Total_Acumulado" attribute="1" defaultMemberUniqueName="[PEI_Consolidado].[Avance_Total_Acumulado].[All]" allUniqueName="[PEI_Consolidado].[Avance_Total_Acumulado].[All]" dimensionUniqueName="[PEI_Consolidado]" displayFolder="" count="0" memberValueDatatype="5" unbalanced="0"/>
    <cacheHierarchy uniqueName="[Measures].[__XL_Count PEI_Consolidado]" caption="__XL_Count PEI_Consolidado" measure="1" displayFolder="" measureGroup="PEI_Consolidado" count="0" hidden="1"/>
    <cacheHierarchy uniqueName="[Measures].[__No measures defined]" caption="__No measures defined" measure="1" displayFolder="" count="0" hidden="1"/>
    <cacheHierarchy uniqueName="[Measures].[Recuento de ENTREGABLES]" caption="Recuento de ENTREGABLES" measure="1" displayFolder="" measureGroup="PEI_Consolidado" count="0" oneField="1" hidden="1">
      <fieldsUsage count="1">
        <fieldUsage x="0"/>
      </fieldsUsage>
      <extLst>
        <ext xmlns:x15="http://schemas.microsoft.com/office/spreadsheetml/2010/11/main" uri="{B97F6D7D-B522-45F9-BDA1-12C45D357490}">
          <x15:cacheHierarchy aggregatedColumn="6"/>
        </ext>
      </extLst>
    </cacheHierarchy>
    <cacheHierarchy uniqueName="[Measures].[Recuento de COMPROMISO]" caption="Recuento de COMPROMISO" measure="1" displayFolder="" measureGroup="PEI_Consolidado" count="0" hidden="1">
      <extLst>
        <ext xmlns:x15="http://schemas.microsoft.com/office/spreadsheetml/2010/11/main" uri="{B97F6D7D-B522-45F9-BDA1-12C45D357490}">
          <x15:cacheHierarchy aggregatedColumn="5"/>
        </ext>
      </extLst>
    </cacheHierarchy>
    <cacheHierarchy uniqueName="[Measures].[Recuento distinto de COMPROMISO]" caption="Recuento distinto de COMPROMISO" measure="1" displayFolder="" measureGroup="PEI_Consolidado" count="0" oneField="1" hidden="1">
      <fieldsUsage count="1">
        <fieldUsage x="1"/>
      </fieldsUsage>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PEI_Consolidado" uniqueName="[PEI_Consolidado]" caption="PEI_Consolidado"/>
  </dimensions>
  <measureGroups count="1">
    <measureGroup name="PEI_Consolidado" caption="PEI_Consolidad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liver Quintero Perdomo" refreshedDate="45687.957374768521" backgroundQuery="1" createdVersion="8" refreshedVersion="8" minRefreshableVersion="3" recordCount="0" supportSubquery="1" supportAdvancedDrill="1" xr:uid="{32AF2F0C-F6F8-4B25-804A-BC6C5DA64B54}">
  <cacheSource type="external" connectionId="4"/>
  <cacheFields count="2">
    <cacheField name="[Measures].[Recuento de ENTREGABLES]" caption="Recuento de ENTREGABLES" numFmtId="0" hierarchy="23" level="32767"/>
    <cacheField name="[Measures].[Recuento distinto de COMPROMISO]" caption="Recuento distinto de COMPROMISO" numFmtId="0" hierarchy="25" level="32767"/>
  </cacheFields>
  <cacheHierarchies count="26">
    <cacheHierarchy uniqueName="[PEI_Consolidado].[DEPENDENCIA RESPONSABLE]" caption="DEPENDENCIA RESPONSABLE" attribute="1" defaultMemberUniqueName="[PEI_Consolidado].[DEPENDENCIA RESPONSABLE].[All]" allUniqueName="[PEI_Consolidado].[DEPENDENCIA RESPONSABLE].[All]" dimensionUniqueName="[PEI_Consolidado]" displayFolder="" count="0" memberValueDatatype="130" unbalanced="0"/>
    <cacheHierarchy uniqueName="[PEI_Consolidado].[OBJETIVO ESTRATEGICO]" caption="OBJETIVO ESTRATEGICO" attribute="1" defaultMemberUniqueName="[PEI_Consolidado].[OBJETIVO ESTRATEGICO].[All]" allUniqueName="[PEI_Consolidado].[OBJETIVO ESTRATEGICO].[All]" dimensionUniqueName="[PEI_Consolidado]" displayFolder="" count="0" memberValueDatatype="130" unbalanced="0"/>
    <cacheHierarchy uniqueName="[PEI_Consolidado].[ID OBJETIVO]" caption="ID OBJETIVO" attribute="1" defaultMemberUniqueName="[PEI_Consolidado].[ID OBJETIVO].[All]" allUniqueName="[PEI_Consolidado].[ID OBJETIVO].[All]" dimensionUniqueName="[PEI_Consolidado]" displayFolder="" count="0" memberValueDatatype="130" unbalanced="0"/>
    <cacheHierarchy uniqueName="[PEI_Consolidado].[ESTRATEGIA]" caption="ESTRATEGIA" attribute="1" defaultMemberUniqueName="[PEI_Consolidado].[ESTRATEGIA].[All]" allUniqueName="[PEI_Consolidado].[ESTRATEGIA].[All]" dimensionUniqueName="[PEI_Consolidado]" displayFolder="" count="0" memberValueDatatype="130" unbalanced="0"/>
    <cacheHierarchy uniqueName="[PEI_Consolidado].[ID ESTRATEGIA]" caption="ID ESTRATEGIA" attribute="1" defaultMemberUniqueName="[PEI_Consolidado].[ID ESTRATEGIA].[All]" allUniqueName="[PEI_Consolidado].[ID ESTRATEGIA].[All]" dimensionUniqueName="[PEI_Consolidado]" displayFolder="" count="0" memberValueDatatype="130" unbalanced="0"/>
    <cacheHierarchy uniqueName="[PEI_Consolidado].[COMPROMISO]" caption="COMPROMISO" attribute="1" defaultMemberUniqueName="[PEI_Consolidado].[COMPROMISO].[All]" allUniqueName="[PEI_Consolidado].[COMPROMISO].[All]" dimensionUniqueName="[PEI_Consolidado]" displayFolder="" count="0" memberValueDatatype="130" unbalanced="0"/>
    <cacheHierarchy uniqueName="[PEI_Consolidado].[ENTREGABLES]" caption="ENTREGABLES" attribute="1" defaultMemberUniqueName="[PEI_Consolidado].[ENTREGABLES].[All]" allUniqueName="[PEI_Consolidado].[ENTREGABLES].[All]" dimensionUniqueName="[PEI_Consolidado]" displayFolder="" count="0" memberValueDatatype="130" unbalanced="0"/>
    <cacheHierarchy uniqueName="[PEI_Consolidado].[UNIDAD DE MEDIDA]" caption="UNIDAD DE MEDIDA" attribute="1" defaultMemberUniqueName="[PEI_Consolidado].[UNIDAD DE MEDIDA].[All]" allUniqueName="[PEI_Consolidado].[UNIDAD DE MEDIDA].[All]" dimensionUniqueName="[PEI_Consolidado]" displayFolder="" count="0" memberValueDatatype="130" unbalanced="0"/>
    <cacheHierarchy uniqueName="[PEI_Consolidado].[META CUATRIENIO]" caption="META CUATRIENIO" attribute="1" defaultMemberUniqueName="[PEI_Consolidado].[META CUATRIENIO].[All]" allUniqueName="[PEI_Consolidado].[META CUATRIENIO].[All]" dimensionUniqueName="[PEI_Consolidado]" displayFolder="" count="0" memberValueDatatype="20" unbalanced="0"/>
    <cacheHierarchy uniqueName="[PEI_Consolidado].[2023]" caption="2023" attribute="1" defaultMemberUniqueName="[PEI_Consolidado].[2023].[All]" allUniqueName="[PEI_Consolidado].[2023].[All]" dimensionUniqueName="[PEI_Consolidado]" displayFolder="" count="0" memberValueDatatype="5" unbalanced="0"/>
    <cacheHierarchy uniqueName="[PEI_Consolidado].[2024]" caption="2024" attribute="1" defaultMemberUniqueName="[PEI_Consolidado].[2024].[All]" allUniqueName="[PEI_Consolidado].[2024].[All]" dimensionUniqueName="[PEI_Consolidado]" displayFolder="" count="0" memberValueDatatype="5" unbalanced="0"/>
    <cacheHierarchy uniqueName="[PEI_Consolidado].[2025]" caption="2025" attribute="1" defaultMemberUniqueName="[PEI_Consolidado].[2025].[All]" allUniqueName="[PEI_Consolidado].[2025].[All]" dimensionUniqueName="[PEI_Consolidado]" displayFolder="" count="0" memberValueDatatype="5" unbalanced="0"/>
    <cacheHierarchy uniqueName="[PEI_Consolidado].[2026]" caption="2026" attribute="1" defaultMemberUniqueName="[PEI_Consolidado].[2026].[All]" allUniqueName="[PEI_Consolidado].[2026].[All]" dimensionUniqueName="[PEI_Consolidado]" displayFolder="" count="0" memberValueDatatype="5" unbalanced="0"/>
    <cacheHierarchy uniqueName="[PEI_Consolidado].[Meta_2023]" caption="Meta_2023" attribute="1" defaultMemberUniqueName="[PEI_Consolidado].[Meta_2023].[All]" allUniqueName="[PEI_Consolidado].[Meta_2023].[All]" dimensionUniqueName="[PEI_Consolidado]" displayFolder="" count="0" memberValueDatatype="5" unbalanced="0"/>
    <cacheHierarchy uniqueName="[PEI_Consolidado].[Meta_2024]" caption="Meta_2024" attribute="1" defaultMemberUniqueName="[PEI_Consolidado].[Meta_2024].[All]" allUniqueName="[PEI_Consolidado].[Meta_2024].[All]" dimensionUniqueName="[PEI_Consolidado]" displayFolder="" count="0" memberValueDatatype="5" unbalanced="0"/>
    <cacheHierarchy uniqueName="[PEI_Consolidado].[Meta_2025]" caption="Meta_2025" attribute="1" defaultMemberUniqueName="[PEI_Consolidado].[Meta_2025].[All]" allUniqueName="[PEI_Consolidado].[Meta_2025].[All]" dimensionUniqueName="[PEI_Consolidado]" displayFolder="" count="0" memberValueDatatype="5" unbalanced="0"/>
    <cacheHierarchy uniqueName="[PEI_Consolidado].[Meta_2026]" caption="Meta_2026" attribute="1" defaultMemberUniqueName="[PEI_Consolidado].[Meta_2026].[All]" allUniqueName="[PEI_Consolidado].[Meta_2026].[All]" dimensionUniqueName="[PEI_Consolidado]" displayFolder="" count="0" memberValueDatatype="5" unbalanced="0"/>
    <cacheHierarchy uniqueName="[PEI_Consolidado].[Avance_Cuantitativo_2023]" caption="Avance_Cuantitativo_2023" attribute="1" defaultMemberUniqueName="[PEI_Consolidado].[Avance_Cuantitativo_2023].[All]" allUniqueName="[PEI_Consolidado].[Avance_Cuantitativo_2023].[All]" dimensionUniqueName="[PEI_Consolidado]" displayFolder="" count="0" memberValueDatatype="5" unbalanced="0"/>
    <cacheHierarchy uniqueName="[PEI_Consolidado].[Avance_Cualitativo_2023]" caption="Avance_Cualitativo_2023" attribute="1" defaultMemberUniqueName="[PEI_Consolidado].[Avance_Cualitativo_2023].[All]" allUniqueName="[PEI_Consolidado].[Avance_Cualitativo_2023].[All]" dimensionUniqueName="[PEI_Consolidado]" displayFolder="" count="0" memberValueDatatype="130" unbalanced="0"/>
    <cacheHierarchy uniqueName="[PEI_Consolidado].[Avance_Cuantitativo_2024-I]" caption="Avance_Cuantitativo_2024-I" attribute="1" defaultMemberUniqueName="[PEI_Consolidado].[Avance_Cuantitativo_2024-I].[All]" allUniqueName="[PEI_Consolidado].[Avance_Cuantitativo_2024-I].[All]" dimensionUniqueName="[PEI_Consolidado]" displayFolder="" count="0" memberValueDatatype="5" unbalanced="0"/>
    <cacheHierarchy uniqueName="[PEI_Consolidado].[Avance_Total_Acumulado]" caption="Avance_Total_Acumulado" attribute="1" defaultMemberUniqueName="[PEI_Consolidado].[Avance_Total_Acumulado].[All]" allUniqueName="[PEI_Consolidado].[Avance_Total_Acumulado].[All]" dimensionUniqueName="[PEI_Consolidado]" displayFolder="" count="0" memberValueDatatype="5" unbalanced="0"/>
    <cacheHierarchy uniqueName="[Measures].[__XL_Count PEI_Consolidado]" caption="__XL_Count PEI_Consolidado" measure="1" displayFolder="" measureGroup="PEI_Consolidado" count="0" hidden="1"/>
    <cacheHierarchy uniqueName="[Measures].[__No measures defined]" caption="__No measures defined" measure="1" displayFolder="" count="0" hidden="1"/>
    <cacheHierarchy uniqueName="[Measures].[Recuento de ENTREGABLES]" caption="Recuento de ENTREGABLES" measure="1" displayFolder="" measureGroup="PEI_Consolidado" count="0" oneField="1" hidden="1">
      <fieldsUsage count="1">
        <fieldUsage x="0"/>
      </fieldsUsage>
      <extLst>
        <ext xmlns:x15="http://schemas.microsoft.com/office/spreadsheetml/2010/11/main" uri="{B97F6D7D-B522-45F9-BDA1-12C45D357490}">
          <x15:cacheHierarchy aggregatedColumn="6"/>
        </ext>
      </extLst>
    </cacheHierarchy>
    <cacheHierarchy uniqueName="[Measures].[Recuento de COMPROMISO]" caption="Recuento de COMPROMISO" measure="1" displayFolder="" measureGroup="PEI_Consolidado" count="0" hidden="1">
      <extLst>
        <ext xmlns:x15="http://schemas.microsoft.com/office/spreadsheetml/2010/11/main" uri="{B97F6D7D-B522-45F9-BDA1-12C45D357490}">
          <x15:cacheHierarchy aggregatedColumn="5"/>
        </ext>
      </extLst>
    </cacheHierarchy>
    <cacheHierarchy uniqueName="[Measures].[Recuento distinto de COMPROMISO]" caption="Recuento distinto de COMPROMISO" measure="1" displayFolder="" measureGroup="PEI_Consolidado" count="0" oneField="1" hidden="1">
      <fieldsUsage count="1">
        <fieldUsage x="1"/>
      </fieldsUsage>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PEI_Consolidado" uniqueName="[PEI_Consolidado]" caption="PEI_Consolidado"/>
  </dimensions>
  <measureGroups count="1">
    <measureGroup name="PEI_Consolidado" caption="PEI_Consolidad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iver Quintero Perdomo" refreshedDate="45698.436838194444" createdVersion="8" refreshedVersion="8" minRefreshableVersion="3" recordCount="51" xr:uid="{9959203E-12EE-49D2-BED0-6F012FFDAD2E}">
  <cacheSource type="worksheet">
    <worksheetSource name="PEI_Consolidado"/>
  </cacheSource>
  <cacheFields count="23">
    <cacheField name="DEPENDENCIA RESPONSABLE" numFmtId="0">
      <sharedItems count="10">
        <s v="DG-ET"/>
        <s v="OAP"/>
        <s v="SD"/>
        <s v="SEE"/>
        <s v="SH"/>
        <s v="SM"/>
        <s v="OGPF"/>
        <s v="SGI"/>
        <s v="OTI"/>
        <s v="SG"/>
      </sharedItems>
    </cacheField>
    <cacheField name="OBJETIVO ESTRATEGICO" numFmtId="0">
      <sharedItems/>
    </cacheField>
    <cacheField name="ID OBJETIVO" numFmtId="0">
      <sharedItems count="3">
        <s v="OE 2"/>
        <s v="OE 3"/>
        <s v="OE 1"/>
      </sharedItems>
    </cacheField>
    <cacheField name="ESTRATEGIA" numFmtId="0">
      <sharedItems longText="1"/>
    </cacheField>
    <cacheField name="ID ESTRATEGIA" numFmtId="0">
      <sharedItems count="8">
        <s v="E 6"/>
        <s v="E 4"/>
        <s v="E 1"/>
        <s v="E 5"/>
        <s v="E 7"/>
        <s v="E 8"/>
        <s v="E 2"/>
        <s v="E 3"/>
      </sharedItems>
    </cacheField>
    <cacheField name="COMPROMISO" numFmtId="0">
      <sharedItems/>
    </cacheField>
    <cacheField name="ENTREGABLES" numFmtId="0">
      <sharedItems longText="1"/>
    </cacheField>
    <cacheField name="UNIDAD DE MEDIDA" numFmtId="0">
      <sharedItems/>
    </cacheField>
    <cacheField name="META CUATRIENIO" numFmtId="0">
      <sharedItems containsSemiMixedTypes="0" containsString="0" containsNumber="1" containsInteger="1" minValue="1" maxValue="180"/>
    </cacheField>
    <cacheField name="2023" numFmtId="0">
      <sharedItems containsSemiMixedTypes="0" containsString="0" containsNumber="1" minValue="0" maxValue="0.5"/>
    </cacheField>
    <cacheField name="2024" numFmtId="0">
      <sharedItems containsSemiMixedTypes="0" containsString="0" containsNumber="1" minValue="0.2" maxValue="1"/>
    </cacheField>
    <cacheField name="2025" numFmtId="0">
      <sharedItems containsSemiMixedTypes="0" containsString="0" containsNumber="1" minValue="0" maxValue="0.5"/>
    </cacheField>
    <cacheField name="2026" numFmtId="0">
      <sharedItems containsSemiMixedTypes="0" containsString="0" containsNumber="1" minValue="0" maxValue="0.5"/>
    </cacheField>
    <cacheField name="Meta_2023" numFmtId="0">
      <sharedItems containsSemiMixedTypes="0" containsString="0" containsNumber="1" minValue="0" maxValue="0.5"/>
    </cacheField>
    <cacheField name="Meta_2024" numFmtId="0">
      <sharedItems containsSemiMixedTypes="0" containsString="0" containsNumber="1" minValue="0.2" maxValue="1"/>
    </cacheField>
    <cacheField name="Meta_2025" numFmtId="0">
      <sharedItems containsSemiMixedTypes="0" containsString="0" containsNumber="1" minValue="0" maxValue="0.5"/>
    </cacheField>
    <cacheField name="Meta_2026" numFmtId="0">
      <sharedItems containsSemiMixedTypes="0" containsString="0" containsNumber="1" minValue="0" maxValue="0.5"/>
    </cacheField>
    <cacheField name="Avance_Cuantitativo_2023" numFmtId="0">
      <sharedItems containsSemiMixedTypes="0" containsString="0" containsNumber="1" minValue="0" maxValue="0.5"/>
    </cacheField>
    <cacheField name="Avance_Cualitativo_2023" numFmtId="0">
      <sharedItems longText="1"/>
    </cacheField>
    <cacheField name="Avance_Cuantitativo_2024-I" numFmtId="0">
      <sharedItems containsSemiMixedTypes="0" containsString="0" containsNumber="1" minValue="0" maxValue="1"/>
    </cacheField>
    <cacheField name="Avance_Total_Acumulado" numFmtId="0">
      <sharedItems containsSemiMixedTypes="0" containsString="0" containsNumber="1" minValue="0.1" maxValue="1"/>
    </cacheField>
    <cacheField name="Meta al 2024" numFmtId="0" formula="Meta_2023+Meta_2024" databaseField="0"/>
    <cacheField name="Avance al 2024" numFmtId="0" formula="Avance_Total_Acumulado/'Meta al 2024'" databaseField="0"/>
  </cacheFields>
  <extLst>
    <ext xmlns:x14="http://schemas.microsoft.com/office/spreadsheetml/2009/9/main" uri="{725AE2AE-9491-48be-B2B4-4EB974FC3084}">
      <x14:pivotCacheDefinition pivotCacheId="209704601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s v="Fortalecer la planeación y la investigación con estándares científicos, integrando los componentes social, ambiental, de cambio climático, territorial, étnico, de género, diferencial desde una mirada interseccional para la Transición Energética Justa."/>
    <x v="0"/>
    <s v="Generar nuevas metodologías, modelos de optimización y adopción de tecnologías adecuados a la realidad del país, en términos de normatividad, regulación, operación del sistema energético y necesidades de señales de política energética."/>
    <x v="0"/>
    <s v="Implementar una estrategia de integración de variables, sociales y ambientales en los productos técnicos de la UPME"/>
    <s v="Estrategia de integración  de variables, sociales y ambientales en los productos técnicos de la UPME, implementada"/>
    <s v="Estrategia"/>
    <n v="1"/>
    <n v="0.25"/>
    <n v="0.25"/>
    <n v="0.25"/>
    <n v="0.25"/>
    <n v="0.25"/>
    <n v="0.25"/>
    <n v="0.25"/>
    <n v="0.25"/>
    <n v="0.25"/>
    <s v="Tomando en cuenta la resolución 339 del 2022, de la entidad sobre enfoque territorial se implementó la metodología acogida mediante ésta resolución para implementación de impactos y variables ambientales, de gestión y riesgo cambio climático , sociales  y sus líneas de género y étnicas en perspectiva de la actualización del misma. También se llevó a cabo contratos y convenios  con universidades (UTP, U Magdalena, Andes y Antioquia ) que sirven como insumo para  la construcción de la estrategia. Evidencia: https://drive.google.com/drive/folders/1MIBGFo1kcsqUV5NYlFL6UrFGC-XG6X_C?usp=sharing"/>
    <n v="0.25"/>
    <n v="0.5"/>
  </r>
  <r>
    <x v="0"/>
    <s v="Fortalecer la planeación y la investigación con estándares científicos, integrando los componentes social, ambiental, de cambio climático, territorial, étnico, de género, diferencial desde una mirada interseccional para la Transición Energética Justa."/>
    <x v="0"/>
    <s v="Generar nuevas metodologías, modelos de optimización y adopción de tecnologías adecuados a la realidad del país, en términos de normatividad, regulación, operación del sistema energético y necesidades de señales de política energética."/>
    <x v="0"/>
    <s v="Implementar una estrategia de integración de la perspectiva de género en los procesos técnicos de la UPME"/>
    <s v="Estrategia de integración de la perspectiva de género en los procesos técnicos de la UPME, implementada"/>
    <s v="Estrategia"/>
    <n v="1"/>
    <n v="0.25"/>
    <n v="0.25"/>
    <n v="0.25"/>
    <n v="0.25"/>
    <n v="0.25"/>
    <n v="0.25"/>
    <n v="0.25"/>
    <n v="0.25"/>
    <n v="0.25"/>
    <s v="Se da inicio con la contratación de personal para comenzar a implementar los temas de género en la institución. Se identificaron algunas variables de las líneas de Género y étnicas en el Plan Nacional de Gas.  También se llevó a cabo 2 convenios con las Universidades UTP y U. Magdalena orientadas a la evaluación e impacto y variables de género en el desarrollo de los proyectos minero- energético. Evidencia: https://drive.google.com/drive/folders/1MIBGFo1kcsqUV5NYlFL6UrFGC-XG6X_C?usp=sharing"/>
    <n v="0.25"/>
    <n v="0.5"/>
  </r>
  <r>
    <x v="0"/>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Actualizar los sistemas de información para procesos ambientales y sociales"/>
    <s v="Sistema de información -Territorio vivo"/>
    <s v="Sistema de información"/>
    <n v="1"/>
    <n v="0.5"/>
    <n v="0.25"/>
    <n v="0.25"/>
    <n v="0"/>
    <n v="0.5"/>
    <n v="0.25"/>
    <n v="0.25"/>
    <n v="0"/>
    <n v="0.5"/>
    <s v="Durante la vigencia se elaboró un convenio con la universidad de los Andes para la elaboración de una Herramienta tecnológica para la captura de información en campo que permita identificar el potencial energético de algunos productos de Bioenergía variables a considerar en el tema social y ambiental. Evidencia: https://drive.google.com/drive/folders/1MIBGFo1kcsqUV5NYlFL6UrFGC-XG6X_C?usp=sharing"/>
    <n v="0.25"/>
    <n v="0.75"/>
  </r>
  <r>
    <x v="0"/>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Actualizar los sistemas de información para procesos ambientales y sociales"/>
    <s v="Geovisor con capas sociales y ambientales actualizado"/>
    <s v="Geovisor"/>
    <n v="1"/>
    <n v="0.5"/>
    <n v="0.25"/>
    <n v="0.25"/>
    <n v="0"/>
    <n v="0.5"/>
    <n v="0.25"/>
    <n v="0.25"/>
    <n v="0"/>
    <n v="0.5"/>
    <s v="Con el Equipo Gis se da inicio a la consulta de información secundaria que se puede obtener de las entidades público privadas, que permiten la construcción de un Geo portal que permita determinar capas y nivel de consulta. Igualmente pro medio del convenio con los Andes se realizaron consultas de información a escala regional y local en diferentes despachos para la consecución de información que pudiera alimentar la herramienta tecnología y al Geo portal de la entidad. Evidencia: https://drive.google.com/drive/folders/1MIBGFo1kcsqUV5NYlFL6UrFGC-XG6X_C?usp=sharing"/>
    <n v="0.25"/>
    <n v="0.75"/>
  </r>
  <r>
    <x v="0"/>
    <s v="Fortalecer la planeación y la investigación con estándares científicos, integrando los componentes social, ambiental, de cambio climático, territorial, étnico, de género, diferencial desde una mirada interseccional para la Transición Energética Justa."/>
    <x v="0"/>
    <s v="Aumentar y estructurar la presencia en el territorio para diseñar e implementar las herramientas que permitan incorporar la visión social, ambiental, de cambio climático, territorial, étnico, de género, diferencial en los planes estudios y proyectos que realiza la UPME."/>
    <x v="2"/>
    <s v="Fortalecer el Enfoque y presencia territorial- étnica  para la planeación Minero- Energética"/>
    <s v="Estrategia de la UPME al territorio implementada"/>
    <s v="Estrategia"/>
    <n v="1"/>
    <n v="0.25"/>
    <n v="0.25"/>
    <n v="0.25"/>
    <n v="0.25"/>
    <n v="0.25"/>
    <n v="0.25"/>
    <n v="0.25"/>
    <n v="0.25"/>
    <n v="0.25"/>
    <s v="Se diseño la Estrategia UPME al TERRITORIO, realizando 4 , Socialización de Convocatorias de Proyectos de Energía Eléctrica (2), Diálogos Ciudadanos - Gobierno con el Pueblo (3), y Cierres Técnicos de Proyectos y Convenios con Universidades (3). Evidencia: https://drive.google.com/drive/folders/1MIBGFo1kcsqUV5NYlFL6UrFGC-XG6X_C?usp=sharing"/>
    <n v="0.25"/>
    <n v="0.5"/>
  </r>
  <r>
    <x v="0"/>
    <s v="Propiciar posturas técnicas disruptivas y transformadoras, desde la planificación minero energética integral, para propender por cambios en materia económica, social y fiscal del país."/>
    <x v="2"/>
    <s v="Fortalecer y ampliar la capacidad institucional para proponer política minero energética disruptiva y trasformadora para la discusión nacional y los espacios de decisión de cara a la TEJ."/>
    <x v="3"/>
    <s v="Formular el Plan Bioenergía regionalizado articuladamente con las Subdirecciones de la UPME"/>
    <s v="Documento (capítulos) con referentes territoriales para los planes de Bionergia"/>
    <s v="Documento"/>
    <n v="8"/>
    <n v="0"/>
    <n v="0.25"/>
    <n v="0.5"/>
    <n v="0.25"/>
    <n v="0"/>
    <n v="0.25"/>
    <n v="0.5"/>
    <n v="0.25"/>
    <n v="0"/>
    <s v="No aplica reporte"/>
    <n v="0.25"/>
    <n v="0.25"/>
  </r>
  <r>
    <x v="1"/>
    <s v="Fortalecer la planeación y la investigación con estándares científicos, integrando los componentes social, ambiental, de cambio climático, territorial, étnico, de género, diferencial desde una mirada interseccional para la Transición Energética Justa."/>
    <x v="0"/>
    <s v="Implementar mecanismos de cooperación para intercambio y generación de conocimiento técnico científico a través de alianzas estratégicas con cooperantes nacionales e internacionales."/>
    <x v="4"/>
    <s v="Formular e implementar la estrategia institucional de cooperación internacional de la UPME"/>
    <s v="Estrategia de cooperación internacional formulada e implementada"/>
    <s v="Documento"/>
    <n v="1"/>
    <n v="0"/>
    <n v="0.5"/>
    <n v="0.25"/>
    <n v="0.25"/>
    <n v="0"/>
    <n v="0.5"/>
    <n v="0.25"/>
    <n v="0.25"/>
    <n v="0"/>
    <s v="No aplica reporte"/>
    <n v="0.5"/>
    <n v="0.5"/>
  </r>
  <r>
    <x v="2"/>
    <s v="Fortalecer la planeación y la investigación con estándares científicos, integrando los componentes social, ambiental, de cambio climático, territorial, étnico, de género, diferencial desde una mirada interseccional para la Transición Energética Justa."/>
    <x v="0"/>
    <s v="Aumentar y estructurar la presencia en el territorio para diseñar e implementar las herramientas que permitan incorporar la visión social, ambiental, de cambio climático, territorial, étnico, de género, diferencial en los planes estudios y proyectos que realiza la UPME."/>
    <x v="2"/>
    <s v="Promover la eficiencia energética en la industria - actualización tecnológica, BPO y análisis B/C"/>
    <s v="Fortalecimiento y ampliación de los Centros del PEVI. Dos (2) nuevos centros"/>
    <s v="Documento"/>
    <n v="2"/>
    <n v="0"/>
    <n v="0.2"/>
    <n v="0.3"/>
    <n v="0.5"/>
    <n v="0"/>
    <n v="0.2"/>
    <n v="0.3"/>
    <n v="0.5"/>
    <n v="0"/>
    <s v="No aplica reporte"/>
    <n v="0.2"/>
    <n v="0.2"/>
  </r>
  <r>
    <x v="2"/>
    <s v="Propiciar posturas técnicas disruptivas y transformadoras, desde la planificación minero energética integral, para propender por cambios en materia económica, social y fiscal del país."/>
    <x v="2"/>
    <s v="Potenciar la relevancia de los instrumentos de planeación que genera la UPME, en los sectores y en el territorio."/>
    <x v="5"/>
    <s v="Elaborar la Hoja de Ruta de etiquetado nacional"/>
    <s v="Propuesta indicativa de etiquetado energético nacional para sectores priorizados"/>
    <s v="Documento"/>
    <n v="3"/>
    <n v="0"/>
    <n v="0.33"/>
    <n v="0.33"/>
    <n v="0.34"/>
    <n v="0"/>
    <n v="0.33"/>
    <n v="0.33"/>
    <n v="0.34"/>
    <n v="0"/>
    <s v="No aplica reporte"/>
    <n v="0.33"/>
    <n v="0.33"/>
  </r>
  <r>
    <x v="2"/>
    <s v="Fortalecer la planeación y la investigación con estándares científicos, integrando los componentes social, ambiental, de cambio climático, territorial, étnico, de género, diferencial desde una mirada interseccional para la Transición Energética Justa."/>
    <x v="0"/>
    <s v="Generar nuevas metodologías, modelos de optimización y adopción de tecnologías adecuados a la realidad del país, en términos de normatividad, regulación, operación del sistema energético y necesidades de señales de política energética."/>
    <x v="0"/>
    <s v="Elaborar el Plan Energetico Nacional - PEN, cada dos años, (2022 -2052, 2024 -2054 y 2026 -2056)"/>
    <s v="Plan Energético Nacional - PEN 2024 - 2054"/>
    <s v="Plan"/>
    <n v="2"/>
    <n v="0.5"/>
    <n v="0.25"/>
    <n v="0.25"/>
    <n v="0"/>
    <n v="0.5"/>
    <n v="0.25"/>
    <n v="0.25"/>
    <n v="0"/>
    <n v="0.5"/>
    <s v="Se elaboró y publicó del PEN 2022 - 2052. Evidencia: https://www1.upme.gov.co/DemandayEficiencia/Paginas/PEN-2052.aspx"/>
    <n v="0.25"/>
    <n v="0.75"/>
  </r>
  <r>
    <x v="3"/>
    <s v="Fortalecer la planeación y la investigación con estándares científicos, integrando los componentes social, ambiental, de cambio climático, territorial, étnico, de género, diferencial desde una mirada interseccional para la Transición Energética Justa."/>
    <x v="0"/>
    <s v="Potenciar la relevancia de los instrumentos de planeación que genera la UPME, en los sectores y en el territorio."/>
    <x v="5"/>
    <s v="Dinamizar las señales de expansión Generación, Trasmisión y Cobertura (3 planes por vigencia)"/>
    <s v="Elaborar Plan de Expansión de Transmisión 2024"/>
    <s v="Plan"/>
    <n v="4"/>
    <n v="0.25"/>
    <n v="0.25"/>
    <n v="0.25"/>
    <n v="0.25"/>
    <n v="0.25"/>
    <n v="0.25"/>
    <n v="0.25"/>
    <n v="0.25"/>
    <n v="0.25"/>
    <s v="A pesar de que en el 2023 no se elaboró un plan de expansión (que sería el de 2023 al 2037), se analizaron nuevas obras y se anexó la obra Sopo pra el STN que es de gran importancia para el país. El el 2023 el MME adoptó el plan de expansión de la transmisión 2022 - 2026, al cual se le anexó esta obra mencionada."/>
    <n v="0.25"/>
    <n v="0.5"/>
  </r>
  <r>
    <x v="3"/>
    <s v="Fortalecer la planeación y la investigación con estándares científicos, integrando los componentes social, ambiental, de cambio climático, territorial, étnico, de género, diferencial desde una mirada interseccional para la Transición Energética Justa."/>
    <x v="0"/>
    <s v="Potenciar la relevancia de los instrumentos de planeación que genera la UPME, en los sectores y en el territorio."/>
    <x v="5"/>
    <s v="Dinamizar las señales de expansión Generación, Trasmisión y Cobertura (3 planes por vigencia)"/>
    <s v="Plan de Expansión Generación 2024-2038"/>
    <s v="Plan"/>
    <n v="4"/>
    <n v="0.25"/>
    <n v="0.25"/>
    <n v="0.25"/>
    <n v="0.25"/>
    <n v="0.25"/>
    <n v="0.25"/>
    <n v="0.25"/>
    <n v="0.25"/>
    <n v="0.25"/>
    <s v="Se elaboró y publicó el Plan de Expansión de la Generación 2023 - 2037. Evidencia: chrome-extension://efaidnbmnnnibpcajpcglclefindmkaj/https://www1.upme.gov.co/siel/Plan_expansin_generacion_transmision/Plan_indicativo_expansion_de_la_generacion_actu_2023_2037.pdf"/>
    <n v="0.25"/>
    <n v="0.5"/>
  </r>
  <r>
    <x v="3"/>
    <s v="Fortalecer la planeación y la investigación con estándares científicos, integrando los componentes social, ambiental, de cambio climático, territorial, étnico, de género, diferencial desde una mirada interseccional para la Transición Energética Justa."/>
    <x v="0"/>
    <s v="Potenciar la relevancia de los instrumentos de planeación que genera la UPME, en los sectores y en el territorio."/>
    <x v="5"/>
    <s v="Dinamizar las señales de expansión Generación, Trasmisión y Cobertura (3 planes por vigencia)"/>
    <s v="Plan Indicativo de Expansión de Cobertura de Energía Eléctrica​ - PIEC 2023 - 2027"/>
    <s v="Plan"/>
    <n v="4"/>
    <n v="0.25"/>
    <n v="0.25"/>
    <n v="0.25"/>
    <n v="0.25"/>
    <n v="0.25"/>
    <n v="0.25"/>
    <n v="0.25"/>
    <n v="0.25"/>
    <n v="0.25"/>
    <s v="Se elaboró y publicó el Plan Indicativo de Expansión de Cobertura de Energía Eléctrica​ - PIEC 2019 - 2023. Evidencia: chrome-extension://efaidnbmnnnibpcajpcglclefindmkaj/https://www1.upme.gov.co/siel/PIEC/2019-23/PIEC_2019-2023_VF.pdf"/>
    <n v="0.25"/>
    <n v="0.5"/>
  </r>
  <r>
    <x v="4"/>
    <s v="Fortalecer la planeación y la investigación con estándares científicos, integrando los componentes social, ambiental, de cambio climático, territorial, étnico, de género, diferencial desde una mirada interseccional para la Transición Energética Justa."/>
    <x v="0"/>
    <s v="Generar nuevas metodologías, modelos de optimización y adopción de tecnologías adecuados a la realidad del país, en términos de normatividad, regulación, operación del sistema energético y necesidades de señales de política energética."/>
    <x v="0"/>
    <s v="Elaborar y actualizar anualmente el Plan de abastecimiento de gas natural (PAGN)"/>
    <s v="Plan de abastecimiento de gas natural - PAGN"/>
    <s v="Plan"/>
    <n v="4"/>
    <n v="0.25"/>
    <n v="0.25"/>
    <n v="0.25"/>
    <n v="0.25"/>
    <n v="0.25"/>
    <n v="0.25"/>
    <n v="0.25"/>
    <n v="0.25"/>
    <n v="0.25"/>
    <s v="Se elaboró y publicó el Estudio Técnico para el Plan de Abastecimiento de Gas Natural (ETPAGN 2023-2038). Evidencia: https://www1.upme.gov.co/sipg/Paginas/plan-abastecimiento-GN.aspx"/>
    <n v="0.25"/>
    <n v="0.5"/>
  </r>
  <r>
    <x v="4"/>
    <s v="Fortalecer la planeación y la investigación con estándares científicos, integrando los componentes social, ambiental, de cambio climático, territorial, étnico, de género, diferencial desde una mirada interseccional para la Transición Energética Justa."/>
    <x v="0"/>
    <s v="Generar nuevas metodologías, modelos de optimización y adopción de tecnologías adecuados a la realidad del país, en términos de normatividad, regulación, operación del sistema energético y necesidades de señales de política energética."/>
    <x v="0"/>
    <s v="Elaborar y actualizar el Plan indicativo de abastecimiento de combustibles líquidos (PIACL)"/>
    <s v="Plan indicativo de abastecimiento de combustibles líquidos - PIACL"/>
    <s v="Plan"/>
    <n v="2"/>
    <n v="0"/>
    <n v="0.5"/>
    <n v="0"/>
    <n v="0.5"/>
    <n v="0"/>
    <n v="0.5"/>
    <n v="0"/>
    <n v="0.5"/>
    <n v="0"/>
    <s v="No aplica reporte"/>
    <n v="0.49"/>
    <n v="0.49"/>
  </r>
  <r>
    <x v="4"/>
    <s v="Fortalecer la planeación y la investigación con estándares científicos, integrando los componentes social, ambiental, de cambio climático, territorial, étnico, de género, diferencial desde una mirada interseccional para la Transición Energética Justa."/>
    <x v="0"/>
    <s v="Generar nuevas metodologías, modelos de optimización y adopción de tecnologías adecuados a la realidad del país, en términos de normatividad, regulación, operación del sistema energético y necesidades de señales de política energética."/>
    <x v="0"/>
    <s v="Elaborar y actualizar el PIAGLP- Plan indicativo de abastecimiento de GLP"/>
    <s v="Plan indicativo de abastecimiento de GLP"/>
    <s v="Documento"/>
    <n v="2"/>
    <n v="0"/>
    <n v="0.5"/>
    <n v="0"/>
    <n v="0.5"/>
    <n v="0"/>
    <n v="0.5"/>
    <n v="0"/>
    <n v="0.5"/>
    <n v="0"/>
    <s v="No aplica reporte"/>
    <n v="0.5"/>
    <n v="0.5"/>
  </r>
  <r>
    <x v="4"/>
    <s v="Fortalecer la planeación y la investigación con estándares científicos, integrando los componentes social, ambiental, de cambio climático, territorial, étnico, de género, diferencial desde una mirada interseccional para la Transición Energética Justa."/>
    <x v="0"/>
    <s v="Definir e implementar herramientas de diálogo y apropiación social de conocimiento científico."/>
    <x v="6"/>
    <s v="Formalizar la mesa intersectorial del Plan Nacional de Sustitución de Leña - PNSL"/>
    <s v="Documento formal con la estructura de la mesa intersectorial"/>
    <s v="Documento"/>
    <n v="1"/>
    <n v="0.5"/>
    <n v="0.5"/>
    <n v="0"/>
    <n v="0"/>
    <n v="0.5"/>
    <n v="0.5"/>
    <n v="0"/>
    <n v="0"/>
    <n v="0.5"/>
    <s v="1. Se elaboró un documento denominado: Mapeo de los actores institucionales intersectoriales y conformación de una mesa técnica para promover la sustitución del uso de CIAC para cocinar, a partir de este documento se convocaron los actores que se consideraron del Orden Nacional para conformar la mesa como Miembros Permanentes.2. Para instalar la Mesa Técnica del PNSL, se elaboró un documento denominado: PROTOCOLO DE INSTALACIÓN DE LA MESA TÉCNICA PARA LA IMPLEMENTACIÓN DEL   PLAN NACIONAL DE SUSTITUCIÓN DE LEÑA -PNSL, bajo el cual se instaló la Mesa Técnica.3. Se llevó a cabo una elaboración de acta, donde los miembros aceptan conformar la mesa y el protocolo de instalación."/>
    <n v="0.5"/>
    <n v="1"/>
  </r>
  <r>
    <x v="4"/>
    <s v="Propiciar posturas técnicas disruptivas y transformadoras, desde la planificación minero energética integral, para propender por cambios en materia económica, social y fiscal del país."/>
    <x v="2"/>
    <s v="Fortalecer y ampliar la capacidad institucional para proponer política minero energética disruptiva y trasformadora para la discusión nacional y los espacios de decisión de cara a la TEJ."/>
    <x v="3"/>
    <s v="Estructurar  las convocatorias de Gas Natural y Combustibles Líquidos"/>
    <s v="Documento de Selección del Inversionista (DSI)"/>
    <s v="Documento"/>
    <n v="2"/>
    <n v="0"/>
    <n v="0.5"/>
    <n v="0.5"/>
    <n v="0"/>
    <n v="0"/>
    <n v="0.5"/>
    <n v="0.5"/>
    <n v="0"/>
    <n v="0"/>
    <s v="No aplica reporte"/>
    <n v="0.49"/>
    <n v="0.49"/>
  </r>
  <r>
    <x v="4"/>
    <s v="Consolidar la modernización de la entidad para fortalecer la planeación minero energética del país y el rol como el CIO del sector."/>
    <x v="1"/>
    <s v="Fortalecer y ampliar la capacidad institucional para proponer política minero energética disruptiva y trasformadora para la discusión nacional y los espacios de decisión de cara a la TEJ."/>
    <x v="3"/>
    <s v="Revisar y actualizar procesos de la subdirección"/>
    <s v="Documentos de los procesos de la subdirección, actualizados y/o nuevos"/>
    <s v="Documento"/>
    <n v="4"/>
    <n v="0.25"/>
    <n v="0.25"/>
    <n v="0.25"/>
    <n v="0.25"/>
    <n v="0.25"/>
    <n v="0.25"/>
    <n v="0.25"/>
    <n v="0.25"/>
    <n v="0.25"/>
    <s v="Se actualizó durante el 2023, la caracterización del proceso planeación integral de hidrocarburos Cód. C-HI-01 y 5 procedimientos (P-HI-05: Ttrámite de los cupos de diésel marino exento de sobretasa, P-HI-02: Proyección de precios de combustible, P-HI-04: Elaboración del listado de grandes consumidores individuales no intermediarios de ACPM, P-HI-06: Asignación de cupos de GLP con derecho a compensación por transporte, P-HI-07: Selección de adjudicatario o inversionista a través del mecanismo de convocatoria pública)"/>
    <n v="0.25"/>
    <n v="0.5"/>
  </r>
  <r>
    <x v="5"/>
    <s v="Fortalecer la planeación y la investigación con estándares científicos, integrando los componentes social, ambiental, de cambio climático, territorial, étnico, de género, diferencial desde una mirada interseccional para la Transición Energética Justa."/>
    <x v="0"/>
    <s v="Potenciar la relevancia de los instrumentos de planeación que genera la UPME, en los sectores y en el territorio."/>
    <x v="5"/>
    <s v="Formular instrumentos de planeación con base en la soberanía del  recurso minero que aporten a la transición energética, la reindustrialización, el desarrollo agrícola y la infraestructura."/>
    <s v="Plan Nacional de Desarrollo Minero"/>
    <s v="Plan"/>
    <n v="1"/>
    <n v="0.5"/>
    <n v="0.5"/>
    <n v="0"/>
    <n v="0"/>
    <n v="0.5"/>
    <n v="0.5"/>
    <n v="0"/>
    <n v="0"/>
    <n v="0.5"/>
    <s v="Se sucribió convenio interadministrativo con la Universidad Nacional para elaborar escenarios y modelos de simulaciòn para el sector minero. Las evidencia son: Diagnostico con enfoque territorial y los informes de lasestrategias y cisnes negros, informe de historias de los escenarios y el informe de modelación. Ubicadoes en: https://drive.google.com/drive/folders/1b5hXGU_20oFL6K4yE8AYXoWMS-yuvfBh"/>
    <n v="0.5"/>
    <n v="1"/>
  </r>
  <r>
    <x v="5"/>
    <s v="Fortalecer la planeación y la investigación con estándares científicos, integrando los componentes social, ambiental, de cambio climático, territorial, étnico, de género, diferencial desde una mirada interseccional para la Transición Energética Justa."/>
    <x v="0"/>
    <s v="Potenciar la relevancia de los instrumentos de planeación que genera la UPME, en los sectores y en el territorio."/>
    <x v="5"/>
    <s v="Formular instrumentos de planeación con base en la soberanía del  recurso minero que aporten a la transición energética, la reindustrialización, el desarrollo agrícola y la infraestructura."/>
    <s v="Plan Subsectorial - Línea TEJ"/>
    <s v="Plan"/>
    <n v="1"/>
    <n v="0"/>
    <n v="1"/>
    <n v="0"/>
    <n v="0"/>
    <n v="0"/>
    <n v="1"/>
    <n v="0"/>
    <n v="0"/>
    <n v="0"/>
    <s v="No aplica reporte"/>
    <n v="1"/>
    <n v="1"/>
  </r>
  <r>
    <x v="5"/>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Reestructurar  el SIMCO con el propósito de servir como herramienta  interinstitucional para la divulgación de la información, creación de iniciativas y la toma de decisiones a nivel sectorial."/>
    <s v="Información actualizada en el SIMCO"/>
    <s v="Actualización"/>
    <n v="2"/>
    <n v="0"/>
    <n v="0.5"/>
    <n v="0.5"/>
    <n v="0"/>
    <n v="0"/>
    <n v="0.5"/>
    <n v="0.5"/>
    <n v="0"/>
    <n v="0"/>
    <s v="No aplica reporte"/>
    <n v="0.5"/>
    <n v="0.5"/>
  </r>
  <r>
    <x v="5"/>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Reestructurar  el SIMCO con el propósito de servir como herramienta  interinstitucional para la divulgación de la información, creación de iniciativas y la toma de decisiones a nivel sectorial."/>
    <s v="Procedimiento para actualizar la información en SIMCO"/>
    <s v="Procedimiento"/>
    <n v="1"/>
    <n v="0.5"/>
    <n v="0.5"/>
    <n v="0"/>
    <n v="0"/>
    <n v="0.5"/>
    <n v="0.5"/>
    <n v="0"/>
    <n v="0"/>
    <n v="0.5"/>
    <s v="Se realizó el diagnosco de la información de la información referente la SIMCO, se realizaron analisis de la interoperabilidades con la ANM y el DANE. las evidencias correspondientes se ubican en: https://drive.google.com/drive/folders/1m3K_ThQ9pIWNaWH-VaHTg5PeGn9fEOzf"/>
    <n v="0.5"/>
    <n v="1"/>
  </r>
  <r>
    <x v="5"/>
    <s v="Fortalecer la planeación y la investigación con estándares científicos, integrando los componentes social, ambiental, de cambio climático, territorial, étnico, de género, diferencial desde una mirada interseccional para la Transición Energética Justa."/>
    <x v="0"/>
    <s v="Potenciar la relevancia de los instrumentos de planeación que genera la UPME, en los sectores y en el territorio."/>
    <x v="5"/>
    <s v="Desarrollar herramientas para la delimitación y puesta en marcha de los Distritos Mineros para la diversificación productiva entre otros a traves de documentos diagnósticos, metodologías, planes estrategicos entre otros."/>
    <s v="Herramientas elaboradas para el sector minero que conlleven al desarrollo de los distritos mineros para la diversificación productiva (Documentos diagnósticos, Metodologías o Planes estrategicos)"/>
    <s v="Documento"/>
    <n v="3"/>
    <n v="0"/>
    <n v="0.33"/>
    <n v="0.33"/>
    <n v="0.34"/>
    <n v="0"/>
    <n v="0.33"/>
    <n v="0.33"/>
    <n v="0.34"/>
    <n v="0"/>
    <s v="No aplica reporte"/>
    <n v="0.33"/>
    <n v="0.33"/>
  </r>
  <r>
    <x v="6"/>
    <s v="Fortalecer la planeación y la investigación con estándares científicos, integrando los componentes social, ambiental, de cambio climático, territorial, étnico, de género, diferencial desde una mirada interseccional para la Transición Energética Justa."/>
    <x v="0"/>
    <s v="Generar nuevas metodologías, modelos de optimización y adopción de tecnologías adecuados a la realidad del país, en términos de normatividad, regulación, operación del sistema energético y necesidades de señales de política energética."/>
    <x v="0"/>
    <s v="Mejorar el proceso de evaluación de los  proyectos del sector minero energético que requieren concepto para ser financiados con recursos de fondos y mecanismos de financiación"/>
    <s v="Metodología de evaluación de proyectos propuesta"/>
    <s v="Metodología"/>
    <n v="3"/>
    <n v="0.33"/>
    <n v="0.33"/>
    <n v="0.34"/>
    <n v="0"/>
    <n v="0.33"/>
    <n v="0.33"/>
    <n v="0.34"/>
    <n v="0"/>
    <n v="0.33"/>
    <s v="Se publicó la actualización de metodología para la guía de estructuración y formulación de proyectos para el Fondo de Apoyo Financiero para la Energización de las Zonas Rurales Interconectadas (FAER) en marco de la resolución 40379 de 2023."/>
    <n v="0.33"/>
    <n v="0.66"/>
  </r>
  <r>
    <x v="6"/>
    <s v="Fortalecer la planeación y la investigación con estándares científicos, integrando los componentes social, ambiental, de cambio climático, territorial, étnico, de género, diferencial desde una mirada interseccional para la Transición Energética Justa."/>
    <x v="0"/>
    <s v="Definir e implementar herramientas de diálogo y apropiación social de conocimiento científico."/>
    <x v="6"/>
    <s v="Mejorar la capacidad de los interesados en formular proyectos de inversión en el sector energético."/>
    <s v="Asistencias Técnicas (capacitaciones, talleres y/o mesas técnicas)"/>
    <s v="Asistencia técnica"/>
    <n v="180"/>
    <n v="0.19"/>
    <n v="0.31"/>
    <n v="0.31"/>
    <n v="0.19"/>
    <n v="0.19"/>
    <n v="0.31"/>
    <n v="0.31"/>
    <n v="0.19"/>
    <n v="0.2"/>
    <s v="(Avance reportado = 36) Se realizaron 37 asistencias técnicas distribuidas en: Cuatro (4) convenios interadministrativos para dictar capacitaciones sobre Fondos de apoyo financiero y Comunidades Energéticas en Norte de Santander, Cúcuta, Ocaña y Pamplona,  veinticuatro (24) mesas técnicas con interesados en formulación de proyectos para los Fondos de FAER y SGR, y ocho (8) asesorías de proyectos correspondientes a los Fondos FINDETER y FECF."/>
    <n v="0.31"/>
    <n v="0.51"/>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Implementar la política de gobierno de datos para la UPME"/>
    <s v="Documento actualizado de políticas y lineamientos Gobierno de Datos Sectorial y de la UPME"/>
    <s v="Documento"/>
    <n v="2"/>
    <n v="0.1"/>
    <n v="0.3"/>
    <n v="0.3"/>
    <n v="0.3"/>
    <n v="0.1"/>
    <n v="0.3"/>
    <n v="0.3"/>
    <n v="0.3"/>
    <n v="0.1"/>
    <s v="Se formuló y aprobó el Proyecto de Inversión que brinda los componentes conceptuales y presupuestales para realizar la formulación de políticas, lineamientos y estandares sectoriales de gobierno de datos.  Se realizaron acciones previas como la del diagnóstico."/>
    <n v="0.3"/>
    <n v="0.4"/>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a la UPME como CIO sectorial"/>
    <s v="Diagnóstico de datos del sector"/>
    <s v="Documento"/>
    <n v="4"/>
    <n v="0.25"/>
    <n v="0.25"/>
    <n v="0.25"/>
    <n v="0.25"/>
    <n v="0.25"/>
    <n v="0.25"/>
    <n v="0.25"/>
    <n v="0.25"/>
    <n v="0.25"/>
    <s v="Se realizó un analisis sectorial de madurez de la infraestructura del dato y el levantamiento de activos de información en el MME y las aentidades adscritas."/>
    <n v="0.25"/>
    <n v="0.5"/>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a la UPME como CIO sectorial"/>
    <s v="Hoja de ruta del CIO sectorial"/>
    <s v="Documento"/>
    <n v="1"/>
    <n v="0.3"/>
    <n v="0.3"/>
    <n v="0.2"/>
    <n v="0.2"/>
    <n v="0.3"/>
    <n v="0.3"/>
    <n v="0.2"/>
    <n v="0.2"/>
    <n v="0.3"/>
    <s v="Se formuló y aprobó el Proyecto de Inversión que brinda los componentes conceptuales y presupuestales para realizar la Política de Gobierno de Datos Sectorial y el Plan de Gestión de la Información. Se realizaron reuniones con las entidades sectoriales con el propósito de establecer la hoja de ruta CIO."/>
    <n v="0.3"/>
    <n v="0.6"/>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Definición de la administración y Optimización en el uso de la plataforma intégrame desde la UPME"/>
    <s v="Plan de administración y optimización del conocimiento y uso de Intégrame"/>
    <s v="Plan"/>
    <n v="1"/>
    <n v="0.1"/>
    <n v="0.3"/>
    <n v="0.4"/>
    <n v="0.2"/>
    <n v="0.1"/>
    <n v="0.3"/>
    <n v="0.4"/>
    <n v="0.2"/>
    <n v="0.1"/>
    <s v="Se participó en las sesiones de entrega y entendimiento por parte del BID al MME de la arquitectura tecnológica, frabricas de software, tableros y presupuesto"/>
    <n v="0"/>
    <n v="0.1"/>
  </r>
  <r>
    <x v="7"/>
    <s v="Fortalecer la planeación y la investigación con estándares científicos, integrando los componentes social, ambiental, de cambio climático, territorial, étnico, de género, diferencial desde una mirada interseccional para la Transición Energética Justa."/>
    <x v="0"/>
    <s v="Generar nuevas metodologías, modelos de optimización y adopción de tecnologías adecuados a la realidad del país, en términos de normatividad, regulación, operación del sistema energético y necesidades de señales de política energética."/>
    <x v="0"/>
    <s v="Realizar pilotos de análisis de información prescriptivo y predictivo con herrramientas de analítica"/>
    <s v="Modelo de analítica de datos prescriptiva y predictiva para un conjunto de datos estratégico del sector minero energético"/>
    <s v="Aplicación"/>
    <n v="3"/>
    <n v="0"/>
    <n v="0.33"/>
    <n v="0.33"/>
    <n v="0.33"/>
    <n v="0"/>
    <n v="0.33"/>
    <n v="0.33"/>
    <n v="0.33"/>
    <n v="0"/>
    <s v="No aplica reporte"/>
    <n v="0.33"/>
    <n v="0.33"/>
  </r>
  <r>
    <x v="8"/>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los 5 dominios de Arquitectura empresarial como gestión de proyectos TI"/>
    <s v="Plan Estratégico de Tecnologías de la Información - PETI, implementado"/>
    <s v="Documento"/>
    <n v="4"/>
    <n v="0.25"/>
    <n v="0.25"/>
    <n v="0.25"/>
    <n v="0.25"/>
    <n v="0.25"/>
    <n v="0.25"/>
    <n v="0.25"/>
    <n v="0.25"/>
    <n v="0.22"/>
    <s v="Se avanzo en un 89% en la definicion del PETI 2023, realizando las actualizaciones documentales correspondientes, realizando el diseño del plan estrategico de comunicaciones, implementacion del repositorio GIT, actualizaciòn de manuales y politicas, generacion de la primera version del Geoportal, implementacion del servicio de back up en la nube, adquisicion de licencias, herramientas de monitoreo, mejoramiento y estabilizaciòn de modulos y generando los borradores documentales respectivos (https://docs.google.com/spreadsheets/d/1935dQBRH83vUhwT2L8yxuYzqf72CLJHv/edit?gid=192407642#gid=192407642)"/>
    <n v="0.28000000000000003"/>
    <n v="0.5"/>
  </r>
  <r>
    <x v="8"/>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los 5 dominios de Arquitectura empresarial como gestión de proyectos TI"/>
    <s v="Modelo de Seguridad y Privacidad de la Información - MSPI, implementado"/>
    <s v="Documento"/>
    <n v="4"/>
    <n v="0.25"/>
    <n v="0.25"/>
    <n v="0.25"/>
    <n v="0.25"/>
    <n v="0.25"/>
    <n v="0.25"/>
    <n v="0.25"/>
    <n v="0.25"/>
    <n v="0.22"/>
    <s v="Se definio el MPSI y se avanzo en su implementación en un 88% realizando actualizaciones documentales, actualizaciones a los equipos de escritorio y portatiles, socializaciones graficas y audiovisuales y establecimiento de controles para el tratamiento de riesgos (https://docs.google.com/spreadsheets/d/1935dQBRH83vUhwT2L8yxuYzqf72CLJHv/edit?gid=994109792#gid=994109792)"/>
    <n v="0.28000000000000003"/>
    <n v="0.5"/>
  </r>
  <r>
    <x v="8"/>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los 5 dominios de Arquitectura empresarial como gestión de proyectos TI"/>
    <s v="Plan de Tratamiento de Riesgos de Seguridad de y Privacidad de la Información - PTRSPI, implementado"/>
    <s v="Documento"/>
    <n v="4"/>
    <n v="0.25"/>
    <n v="0.25"/>
    <n v="0.25"/>
    <n v="0.25"/>
    <n v="0.25"/>
    <n v="0.25"/>
    <n v="0.25"/>
    <n v="0.25"/>
    <n v="0.2"/>
    <s v="Se realizo la identificación parcial de los riesgos de seguridad, avanzando en un 83% realizando matrices de riesgos por procesos, generando controles según la informacion levantada y  realizando las actualizaciones pertinentes al plan de tratamiento de riesgos de seguridad digital (https://docs.google.com/spreadsheets/d/1935dQBRH83vUhwT2L8yxuYzqf72CLJHv/edit?gid=994109792#gid=994109792)"/>
    <n v="0.3"/>
    <n v="0.5"/>
  </r>
  <r>
    <x v="8"/>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la infraestructura tecnológica"/>
    <s v="DRP de Infraestructura en nube"/>
    <s v="Herramienta"/>
    <n v="1"/>
    <n v="0"/>
    <n v="1"/>
    <n v="0"/>
    <n v="0"/>
    <n v="0"/>
    <n v="1"/>
    <n v="0"/>
    <n v="0"/>
    <n v="0"/>
    <s v="No aplica reporte"/>
    <n v="1"/>
    <n v="1"/>
  </r>
  <r>
    <x v="8"/>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la infraestructura tecnológica"/>
    <s v="Hiperconvergencia ampliada y actualizada"/>
    <s v="Herramienta"/>
    <n v="1"/>
    <n v="0.5"/>
    <n v="0.5"/>
    <n v="0"/>
    <n v="0"/>
    <n v="0.5"/>
    <n v="0.5"/>
    <n v="0"/>
    <n v="0"/>
    <n v="0.5"/>
    <s v="Se realizó ampliacion de vsan  de la hiperconvergencia (https://drive.google.com/drive/folders/1h6k3Xt1KRcQ9ddwhJ2cmoVvuz6BpHga1?usp=drive_link)"/>
    <n v="0.5"/>
    <n v="1"/>
  </r>
  <r>
    <x v="8"/>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el canal de seguridad con el SOC completo para la infraestructura de la UPME"/>
    <s v="SOC (Centro de Operaciones de Seguridad) implementado"/>
    <s v="Herramienta"/>
    <n v="1"/>
    <n v="0.5"/>
    <n v="0.5"/>
    <n v="0"/>
    <n v="0"/>
    <n v="0.5"/>
    <n v="0.5"/>
    <n v="0"/>
    <n v="0"/>
    <n v="0.5"/>
    <s v="Se adquirio el servicio de ciberseguridad a través un Centro de Operaciones de Seguridad - SOC- y el licenciamiento de la solución Endpoint de Sophos Central el cual brinda el servicio gestionado de ciberseguridad a través del Centro de Operaciones de Seguridad del proveedor, con alcance en todas las soluciones específicas de seguridad con las que cuenta la UPME y que se integran con el MDR Complete de Sophos, para realizar el análisis, detección y respuesta a ciberataques dirigidos contra equipos, servidores, redes, cuentas de correo electrónico, entre otros elementos o servicios de la infraestructura de TI. Evidencia (https://drive.google.com/drive/folders/1tNpKhS6mnLNDPn4UOWs1_h1Xum1bmcV_?usp=drive_link)"/>
    <n v="0.5"/>
    <n v="1"/>
  </r>
  <r>
    <x v="7"/>
    <s v="Propiciar posturas técnicas disruptivas y transformadoras, desde la planificación minero energética integral, para propender por cambios en materia económica, social y fiscal del país."/>
    <x v="2"/>
    <s v="Definir e implementar herramientas de diálogo y apropiación social de conocimiento científico."/>
    <x v="6"/>
    <s v="Diseñar e implementar la estrategia de comunicaciones con énfoque intersecional, en el marco de la TEJ."/>
    <s v="Estrategia de comunicaciones diseñada e implementada"/>
    <s v="Documento"/>
    <n v="4"/>
    <n v="0.25"/>
    <n v="0.25"/>
    <n v="0.25"/>
    <n v="0.25"/>
    <n v="0.25"/>
    <n v="0.25"/>
    <n v="0.25"/>
    <n v="0.25"/>
    <n v="0.25"/>
    <s v="Se llevó a cabo un diagnóstico previo para conocer la percepción de diversos públicos respecto al trabajo de la UPME y su posicionamiento como tanque de pensamiento del sector. A partir de dicho diagnóstico, se construyó la propuesta de tarjet, campañas y ejes estratégicos comunicativos, los cuales se centralizaron en el Plan Estratégico de Comunicaciones (PECO) de la unidad. Este plan se consolido en documento y se entregó en su versión final para su aplicación en el año 2024."/>
    <n v="0.25"/>
    <n v="0.5"/>
  </r>
  <r>
    <x v="7"/>
    <s v="Consolidar la modernización de la entidad para fortalecer la planeación minero energética del país y el rol como el CIO del sector."/>
    <x v="1"/>
    <s v="Fortalecer el gobierno abierto de la entidad que garantice la transparencia, participación, comunicación y colaboración de la UPME."/>
    <x v="7"/>
    <s v="Diseñar, rediseñar, actualizar, desarrollar y/o implementar SIMEC y sus subsistemas"/>
    <s v="Sistema de Información Minero Energético Colombiano con sus subsistemas diseñados, rediseñados, actualizados, desarrollados y/o implementados, garantizando la inclusión oportuna de modelos de analítica y aplicaciones interactivas (1. SIMEC, 2. SIMCO, 3. SIPG, 4. SIEL, 5. Territorio Vivo, 6. PERS, 7. TEJ"/>
    <s v="Sistema de información"/>
    <n v="7"/>
    <n v="0"/>
    <n v="0.33"/>
    <n v="0.33"/>
    <n v="0.34"/>
    <n v="0"/>
    <n v="0.33"/>
    <n v="0.33"/>
    <n v="0.34"/>
    <n v="0"/>
    <s v="No aplica reporte"/>
    <n v="0.33"/>
    <n v="0.33"/>
  </r>
  <r>
    <x v="7"/>
    <s v="Consolidar la modernización de la entidad para fortalecer la planeación minero energética del país y el rol como el CIO del sector."/>
    <x v="1"/>
    <s v="Fortalecer el gobierno abierto de la entidad que garantice la transparencia, participación, comunicación y colaboración de la UPME."/>
    <x v="7"/>
    <s v="Diseñar, rediseñar, actualizar, desarrollar y/o implementar el Geoportal Sectorial y los Geovisores UPME"/>
    <s v="Sistemas de información geográficos diseñados, rediseñados, actualizados, desarrollados y/o implementados (1. Geoportal Sectorial 2. Geovisores UPME)"/>
    <s v="Sistema de información"/>
    <n v="2"/>
    <n v="0"/>
    <n v="0.4"/>
    <n v="0.3"/>
    <n v="0.3"/>
    <n v="0"/>
    <n v="0.4"/>
    <n v="0.3"/>
    <n v="0.3"/>
    <n v="0"/>
    <s v="No aplica reporte"/>
    <n v="0.4"/>
    <n v="0.4"/>
  </r>
  <r>
    <x v="7"/>
    <s v="Consolidar la modernización de la entidad para fortalecer la planeación minero energética del país y el rol como el CIO del sector."/>
    <x v="1"/>
    <s v="Implementar mecanismos de cooperación para intercambio y generación de conocimiento técnico científico a través de alianzas estratégicas con cooperantes nacionales e internacionales."/>
    <x v="4"/>
    <s v="Posicionar a la UPME como referente a nivel internacional de información mineroenergética"/>
    <s v="Estrategia de relacionamiento con organismos internacionales para el fortalecimiento del gobierno de datos y el posicionamiento internacional como CIO Sectorial, formulada e implementada."/>
    <s v="Estrategia"/>
    <n v="1"/>
    <n v="0"/>
    <n v="0.33"/>
    <n v="0.33"/>
    <n v="0.34"/>
    <n v="0"/>
    <n v="0.33"/>
    <n v="0.33"/>
    <n v="0.34"/>
    <n v="0"/>
    <s v="No aplica reporte"/>
    <n v="0.33"/>
    <n v="0.33"/>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Unificar, centralizar y estructurar la información de la entidad proveniente de diversas fuentes"/>
    <s v="Lago de Datos para centralizar y estructurar la información de la entidad."/>
    <s v="Lago de datos"/>
    <n v="1"/>
    <n v="0"/>
    <n v="0.33"/>
    <n v="0.33"/>
    <n v="0.34"/>
    <n v="0"/>
    <n v="0.33"/>
    <n v="0.33"/>
    <n v="0.34"/>
    <n v="0"/>
    <s v="No aplica reporte"/>
    <n v="0.33"/>
    <n v="0.33"/>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Unificar, centralizar y estructurar la información de la entidad proveniente de diversas fuentes"/>
    <s v="Flujos de información de la entidad identificados, definidos y documentados."/>
    <s v="Documento"/>
    <n v="1"/>
    <n v="0"/>
    <n v="0.33"/>
    <n v="0.33"/>
    <n v="0.34"/>
    <n v="0"/>
    <n v="0.33"/>
    <n v="0.33"/>
    <n v="0.34"/>
    <n v="0"/>
    <s v="No aplica reporte"/>
    <n v="0.33"/>
    <n v="0.33"/>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Unificar, centralizar y estructurar la información de la entidad proveniente de diversas fuentes"/>
    <s v="Arquitectura de información diseñada e implementada."/>
    <s v="Documento"/>
    <n v="1"/>
    <n v="0"/>
    <n v="0.33"/>
    <n v="0.33"/>
    <n v="0.34"/>
    <n v="0"/>
    <n v="0.33"/>
    <n v="0.33"/>
    <n v="0.34"/>
    <n v="0"/>
    <s v="No aplica reporte"/>
    <n v="0.33"/>
    <n v="0.33"/>
  </r>
  <r>
    <x v="7"/>
    <s v="Propiciar posturas técnicas disruptivas y transformadoras, desde la planificación minero energética integral, para propender por cambios en materia económica, social y fiscal del país."/>
    <x v="2"/>
    <s v="Fortalecer la gobernanza de la información, mediante la adopción de herramientas tecnológicas que faciliten la gestión adecuada de los datos e información para la planeación y la investigación."/>
    <x v="1"/>
    <s v="Fortalecer la adopción de decisiones basadas en datos de la entidad"/>
    <s v="Sistema de información con tableros, gráficas, variables, indicadores, equipos y otros, relevantes para la adopción de decisiones estratégicas de alto nivel."/>
    <s v="Sistema de información"/>
    <n v="1"/>
    <n v="0"/>
    <n v="0.33"/>
    <n v="0.33"/>
    <n v="0.34"/>
    <n v="0"/>
    <n v="0.33"/>
    <n v="0.33"/>
    <n v="0.34"/>
    <n v="0"/>
    <s v="No aplica reporte"/>
    <n v="0.33"/>
    <n v="0.33"/>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a la UPME como CIO sectorial"/>
    <s v="Documento actualizado de Metodología de Gestión de la Información sectorial y de la UPME"/>
    <s v="Documento"/>
    <n v="2"/>
    <n v="0"/>
    <n v="0.33"/>
    <n v="0.33"/>
    <n v="0.34"/>
    <n v="0"/>
    <n v="0.33"/>
    <n v="0.33"/>
    <n v="0.34"/>
    <n v="0"/>
    <s v="No aplica reporte"/>
    <n v="0.33"/>
    <n v="0.33"/>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a la UPME como CIO sectorial"/>
    <s v="Planes Estadísticos formulados para el sector minero energético y para la UPME"/>
    <s v="Documento"/>
    <n v="2"/>
    <n v="0"/>
    <n v="0.33"/>
    <n v="0.33"/>
    <n v="0.34"/>
    <n v="0"/>
    <n v="0.33"/>
    <n v="0.33"/>
    <n v="0.34"/>
    <n v="0"/>
    <s v="No aplica reporte"/>
    <n v="0.33"/>
    <n v="0.33"/>
  </r>
  <r>
    <x v="7"/>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Fortalecer a la UPME como CIO sectorial"/>
    <s v="Certificación de las operaciones estadísticas"/>
    <s v="Certificaciones Oficiales"/>
    <n v="2"/>
    <n v="0"/>
    <n v="0.33"/>
    <n v="0.33"/>
    <n v="0.34"/>
    <n v="0"/>
    <n v="0.33"/>
    <n v="0.33"/>
    <n v="0.34"/>
    <n v="0"/>
    <s v="No aplica reporte"/>
    <n v="0.33"/>
    <n v="0.33"/>
  </r>
  <r>
    <x v="9"/>
    <s v="Consolidar la modernización de la entidad para fortalecer la planeación minero energética del país y el rol como el CIO del sector."/>
    <x v="1"/>
    <s v="Fortalecer y ampliar la capacidad institucional para proponer política minero energética disruptiva y trasformadora para la discusión nacional y los espacios de decisión de cara a la TEJ."/>
    <x v="3"/>
    <s v="Implementar el proceso de formalización del empleo a través de la creación de empleos temporales"/>
    <s v="Estudio técnico, decreto de creación de empleos temporales, aprobados"/>
    <s v="Documento"/>
    <n v="2"/>
    <n v="0"/>
    <n v="0.9"/>
    <n v="0.1"/>
    <n v="0"/>
    <n v="0"/>
    <n v="0.9"/>
    <n v="0.1"/>
    <n v="0"/>
    <n v="0"/>
    <s v="No aplica reporte"/>
    <n v="0.89"/>
    <n v="0.89"/>
  </r>
  <r>
    <x v="1"/>
    <s v="Consolidar la modernización de la entidad para fortalecer la planeación minero energética del país y el rol como el CIO del sector."/>
    <x v="1"/>
    <s v="Fortalecer la gobernanza de la información, mediante la adopción de herramientas tecnológicas que faciliten la gestión adecuada de los datos e información para la planeación y la investigación."/>
    <x v="1"/>
    <s v="Suministrar herramientas informáticas que faciliten la toma de decisiones eficaces en todos los niveles de la organización"/>
    <s v="Tableros de control diseñados e implementados (1 ejecución presupuestal, 1 de indicadores y 1 de riesgos)"/>
    <s v="Tablero de control"/>
    <n v="3"/>
    <n v="0"/>
    <n v="0.33"/>
    <n v="0.33"/>
    <n v="0.34"/>
    <n v="0"/>
    <n v="0.33"/>
    <n v="0.33"/>
    <n v="0.34"/>
    <n v="0"/>
    <s v="No aplica reporte"/>
    <n v="0.33"/>
    <n v="0.33"/>
  </r>
  <r>
    <x v="1"/>
    <s v="Consolidar la modernización de la entidad para fortalecer la planeación minero energética del país y el rol como el CIO del sector."/>
    <x v="1"/>
    <s v="Fortalecer y ampliar la capacidad institucional para proponer política minero energética disruptiva y trasformadora para la discusión nacional y los espacios de decisión de cara a la TEJ."/>
    <x v="3"/>
    <s v="Posicionar el Sistema de Gestión Institucional como una herramienta gerencial que aporte valor a la Entidad y partes interesadas"/>
    <s v="Sistema de gestión implementado y evaluado"/>
    <s v="Evaluación"/>
    <n v="3"/>
    <n v="0"/>
    <n v="0.33"/>
    <n v="0.33"/>
    <n v="0.34"/>
    <n v="0"/>
    <n v="0.33"/>
    <n v="0.33"/>
    <n v="0.34"/>
    <n v="0"/>
    <s v="No aplica reporte"/>
    <n v="0.33"/>
    <n v="0.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1C69BB-494F-425A-B086-C664E5FA8F8E}" name="TablaDinámica5"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location ref="A39:B43" firstHeaderRow="1" firstDataRow="1" firstDataCol="1"/>
  <pivotFields count="23">
    <pivotField showAll="0">
      <items count="11">
        <item x="0"/>
        <item x="1"/>
        <item x="6"/>
        <item x="8"/>
        <item x="2"/>
        <item x="3"/>
        <item x="9"/>
        <item x="7"/>
        <item x="4"/>
        <item x="5"/>
        <item t="default"/>
      </items>
    </pivotField>
    <pivotField showAll="0"/>
    <pivotField axis="axisRow" showAll="0">
      <items count="4">
        <item x="2"/>
        <item x="0"/>
        <item x="1"/>
        <item t="default"/>
      </items>
    </pivotField>
    <pivotField showAll="0"/>
    <pivotField showAll="0">
      <items count="9">
        <item x="2"/>
        <item x="6"/>
        <item x="7"/>
        <item x="1"/>
        <item x="3"/>
        <item x="0"/>
        <item x="4"/>
        <item x="5"/>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2"/>
  </rowFields>
  <rowItems count="4">
    <i>
      <x/>
    </i>
    <i>
      <x v="1"/>
    </i>
    <i>
      <x v="2"/>
    </i>
    <i t="grand">
      <x/>
    </i>
  </rowItems>
  <colItems count="1">
    <i/>
  </colItems>
  <dataFields count="1">
    <dataField name="Cuenta de ENTREGABLES" fld="6" subtotal="count" baseField="0" baseItem="0"/>
  </dataFields>
  <chartFormats count="8">
    <chartFormat chart="2" format="0"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4" format="6">
      <pivotArea type="data" outline="0" fieldPosition="0">
        <references count="2">
          <reference field="4294967294" count="1" selected="0">
            <x v="0"/>
          </reference>
          <reference field="2" count="1" selected="0">
            <x v="0"/>
          </reference>
        </references>
      </pivotArea>
    </chartFormat>
    <chartFormat chart="4" format="7">
      <pivotArea type="data" outline="0" fieldPosition="0">
        <references count="2">
          <reference field="4294967294" count="1" selected="0">
            <x v="0"/>
          </reference>
          <reference field="2" count="1" selected="0">
            <x v="1"/>
          </reference>
        </references>
      </pivotArea>
    </chartFormat>
    <chartFormat chart="4" format="8">
      <pivotArea type="data" outline="0" fieldPosition="0">
        <references count="2">
          <reference field="4294967294" count="1" selected="0">
            <x v="0"/>
          </reference>
          <reference field="2" count="1" selected="0">
            <x v="2"/>
          </reference>
        </references>
      </pivotArea>
    </chartFormat>
    <chartFormat chart="2" format="1">
      <pivotArea type="data" outline="0" fieldPosition="0">
        <references count="2">
          <reference field="4294967294" count="1" selected="0">
            <x v="0"/>
          </reference>
          <reference field="2" count="1" selected="0">
            <x v="0"/>
          </reference>
        </references>
      </pivotArea>
    </chartFormat>
    <chartFormat chart="2" format="2">
      <pivotArea type="data" outline="0" fieldPosition="0">
        <references count="2">
          <reference field="4294967294" count="1" selected="0">
            <x v="0"/>
          </reference>
          <reference field="2" count="1" selected="0">
            <x v="1"/>
          </reference>
        </references>
      </pivotArea>
    </chartFormat>
    <chartFormat chart="2" format="3">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09FDC7F-8264-4979-B13B-A3635F20BFC2}" name="TablaDinámica16"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G2:H3" firstHeaderRow="0" firstDataRow="1" firstDataCol="0"/>
  <pivotFields count="23">
    <pivotField showAll="0">
      <items count="11">
        <item x="0"/>
        <item x="1"/>
        <item x="6"/>
        <item x="8"/>
        <item x="2"/>
        <item x="3"/>
        <item x="9"/>
        <item x="7"/>
        <item x="4"/>
        <item x="5"/>
        <item t="default"/>
      </items>
    </pivotField>
    <pivotField showAll="0"/>
    <pivotField showAll="0">
      <items count="4">
        <item x="2"/>
        <item x="0"/>
        <item x="1"/>
        <item t="default"/>
      </items>
    </pivotField>
    <pivotField showAll="0"/>
    <pivotField showAll="0">
      <items count="9">
        <item x="2"/>
        <item x="6"/>
        <item x="7"/>
        <item x="1"/>
        <item x="3"/>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dragToRow="0" dragToCol="0" dragToPage="0" showAll="0" defaultSubtotal="0"/>
    <pivotField dragToRow="0" dragToCol="0" dragToPage="0" showAll="0" defaultSubtotal="0"/>
  </pivotFields>
  <rowItems count="1">
    <i/>
  </rowItems>
  <colFields count="1">
    <field x="-2"/>
  </colFields>
  <colItems count="2">
    <i>
      <x/>
    </i>
    <i i="1">
      <x v="1"/>
    </i>
  </colItems>
  <dataFields count="2">
    <dataField name="META ACUMULADA" fld="21" baseField="0" baseItem="0"/>
    <dataField name="AVANCE ACUMULADO" fld="20" baseField="0" baseItem="0"/>
  </dataFields>
  <formats count="3">
    <format dxfId="39">
      <pivotArea type="all" dataOnly="0" outline="0" fieldPosition="0"/>
    </format>
    <format dxfId="38">
      <pivotArea outline="0" collapsedLevelsAreSubtotals="1" fieldPosition="0"/>
    </format>
    <format dxfId="37">
      <pivotArea dataOnly="0" labelOnly="1" outline="0" fieldPosition="0">
        <references count="1">
          <reference field="4294967294" count="2">
            <x v="0"/>
            <x v="1"/>
          </reference>
        </references>
      </pivotArea>
    </format>
  </formats>
  <pivotTableStyleInfo name="PivotStyleDark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E05C1E6-4918-4F5F-9D26-571FF0594012}" name="TablaDinámica22"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5">
  <location ref="A61:B70" firstHeaderRow="1" firstDataRow="1" firstDataCol="1"/>
  <pivotFields count="23">
    <pivotField showAll="0">
      <items count="11">
        <item x="0"/>
        <item x="1"/>
        <item x="6"/>
        <item x="8"/>
        <item x="2"/>
        <item x="3"/>
        <item x="9"/>
        <item x="7"/>
        <item x="4"/>
        <item x="5"/>
        <item t="default"/>
      </items>
    </pivotField>
    <pivotField showAll="0"/>
    <pivotField showAll="0">
      <items count="4">
        <item x="2"/>
        <item x="0"/>
        <item x="1"/>
        <item t="default"/>
      </items>
    </pivotField>
    <pivotField showAll="0"/>
    <pivotField axis="axisRow" showAll="0">
      <items count="9">
        <item x="2"/>
        <item x="6"/>
        <item x="7"/>
        <item x="1"/>
        <item x="3"/>
        <item x="0"/>
        <item x="4"/>
        <item x="5"/>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4"/>
  </rowFields>
  <rowItems count="9">
    <i>
      <x/>
    </i>
    <i>
      <x v="1"/>
    </i>
    <i>
      <x v="2"/>
    </i>
    <i>
      <x v="3"/>
    </i>
    <i>
      <x v="4"/>
    </i>
    <i>
      <x v="5"/>
    </i>
    <i>
      <x v="6"/>
    </i>
    <i>
      <x v="7"/>
    </i>
    <i t="grand">
      <x/>
    </i>
  </rowItems>
  <colItems count="1">
    <i/>
  </colItems>
  <dataFields count="1">
    <dataField name="Cuenta de ENTREGABLES" fld="6" subtotal="count" baseField="0" baseItem="0"/>
  </dataFields>
  <chartFormats count="18">
    <chartFormat chart="7" format="0" series="1">
      <pivotArea type="data" outline="0" fieldPosition="0">
        <references count="1">
          <reference field="4294967294" count="1" selected="0">
            <x v="0"/>
          </reference>
        </references>
      </pivotArea>
    </chartFormat>
    <chartFormat chart="11" format="10" series="1">
      <pivotArea type="data" outline="0" fieldPosition="0">
        <references count="1">
          <reference field="4294967294" count="1" selected="0">
            <x v="0"/>
          </reference>
        </references>
      </pivotArea>
    </chartFormat>
    <chartFormat chart="11" format="11">
      <pivotArea type="data" outline="0" fieldPosition="0">
        <references count="2">
          <reference field="4294967294" count="1" selected="0">
            <x v="0"/>
          </reference>
          <reference field="4" count="1" selected="0">
            <x v="0"/>
          </reference>
        </references>
      </pivotArea>
    </chartFormat>
    <chartFormat chart="11" format="12">
      <pivotArea type="data" outline="0" fieldPosition="0">
        <references count="2">
          <reference field="4294967294" count="1" selected="0">
            <x v="0"/>
          </reference>
          <reference field="4" count="1" selected="0">
            <x v="1"/>
          </reference>
        </references>
      </pivotArea>
    </chartFormat>
    <chartFormat chart="11" format="13">
      <pivotArea type="data" outline="0" fieldPosition="0">
        <references count="2">
          <reference field="4294967294" count="1" selected="0">
            <x v="0"/>
          </reference>
          <reference field="4" count="1" selected="0">
            <x v="2"/>
          </reference>
        </references>
      </pivotArea>
    </chartFormat>
    <chartFormat chart="11" format="14">
      <pivotArea type="data" outline="0" fieldPosition="0">
        <references count="2">
          <reference field="4294967294" count="1" selected="0">
            <x v="0"/>
          </reference>
          <reference field="4" count="1" selected="0">
            <x v="3"/>
          </reference>
        </references>
      </pivotArea>
    </chartFormat>
    <chartFormat chart="11" format="15">
      <pivotArea type="data" outline="0" fieldPosition="0">
        <references count="2">
          <reference field="4294967294" count="1" selected="0">
            <x v="0"/>
          </reference>
          <reference field="4" count="1" selected="0">
            <x v="4"/>
          </reference>
        </references>
      </pivotArea>
    </chartFormat>
    <chartFormat chart="11" format="16">
      <pivotArea type="data" outline="0" fieldPosition="0">
        <references count="2">
          <reference field="4294967294" count="1" selected="0">
            <x v="0"/>
          </reference>
          <reference field="4" count="1" selected="0">
            <x v="5"/>
          </reference>
        </references>
      </pivotArea>
    </chartFormat>
    <chartFormat chart="11" format="17">
      <pivotArea type="data" outline="0" fieldPosition="0">
        <references count="2">
          <reference field="4294967294" count="1" selected="0">
            <x v="0"/>
          </reference>
          <reference field="4" count="1" selected="0">
            <x v="6"/>
          </reference>
        </references>
      </pivotArea>
    </chartFormat>
    <chartFormat chart="11" format="18">
      <pivotArea type="data" outline="0" fieldPosition="0">
        <references count="2">
          <reference field="4294967294" count="1" selected="0">
            <x v="0"/>
          </reference>
          <reference field="4" count="1" selected="0">
            <x v="7"/>
          </reference>
        </references>
      </pivotArea>
    </chartFormat>
    <chartFormat chart="7" format="1">
      <pivotArea type="data" outline="0" fieldPosition="0">
        <references count="2">
          <reference field="4294967294" count="1" selected="0">
            <x v="0"/>
          </reference>
          <reference field="4" count="1" selected="0">
            <x v="0"/>
          </reference>
        </references>
      </pivotArea>
    </chartFormat>
    <chartFormat chart="7" format="2">
      <pivotArea type="data" outline="0" fieldPosition="0">
        <references count="2">
          <reference field="4294967294" count="1" selected="0">
            <x v="0"/>
          </reference>
          <reference field="4" count="1" selected="0">
            <x v="1"/>
          </reference>
        </references>
      </pivotArea>
    </chartFormat>
    <chartFormat chart="7" format="3">
      <pivotArea type="data" outline="0" fieldPosition="0">
        <references count="2">
          <reference field="4294967294" count="1" selected="0">
            <x v="0"/>
          </reference>
          <reference field="4" count="1" selected="0">
            <x v="2"/>
          </reference>
        </references>
      </pivotArea>
    </chartFormat>
    <chartFormat chart="7" format="4">
      <pivotArea type="data" outline="0" fieldPosition="0">
        <references count="2">
          <reference field="4294967294" count="1" selected="0">
            <x v="0"/>
          </reference>
          <reference field="4" count="1" selected="0">
            <x v="3"/>
          </reference>
        </references>
      </pivotArea>
    </chartFormat>
    <chartFormat chart="7" format="5">
      <pivotArea type="data" outline="0" fieldPosition="0">
        <references count="2">
          <reference field="4294967294" count="1" selected="0">
            <x v="0"/>
          </reference>
          <reference field="4" count="1" selected="0">
            <x v="4"/>
          </reference>
        </references>
      </pivotArea>
    </chartFormat>
    <chartFormat chart="7" format="6">
      <pivotArea type="data" outline="0" fieldPosition="0">
        <references count="2">
          <reference field="4294967294" count="1" selected="0">
            <x v="0"/>
          </reference>
          <reference field="4" count="1" selected="0">
            <x v="5"/>
          </reference>
        </references>
      </pivotArea>
    </chartFormat>
    <chartFormat chart="7" format="7">
      <pivotArea type="data" outline="0" fieldPosition="0">
        <references count="2">
          <reference field="4294967294" count="1" selected="0">
            <x v="0"/>
          </reference>
          <reference field="4" count="1" selected="0">
            <x v="6"/>
          </reference>
        </references>
      </pivotArea>
    </chartFormat>
    <chartFormat chart="7" format="8">
      <pivotArea type="data" outline="0" fieldPosition="0">
        <references count="2">
          <reference field="4294967294"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88DE22-38D1-422F-A552-40B91AC48B97}" name="TablaDinámica3"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2">
  <location ref="A20:C24" firstHeaderRow="0" firstDataRow="1" firstDataCol="1"/>
  <pivotFields count="23">
    <pivotField showAll="0">
      <items count="11">
        <item x="0"/>
        <item x="1"/>
        <item x="6"/>
        <item x="8"/>
        <item x="2"/>
        <item x="3"/>
        <item x="9"/>
        <item x="7"/>
        <item x="4"/>
        <item x="5"/>
        <item t="default"/>
      </items>
    </pivotField>
    <pivotField showAll="0"/>
    <pivotField axis="axisRow" showAll="0" sortType="ascending">
      <items count="4">
        <item x="2"/>
        <item x="0"/>
        <item x="1"/>
        <item t="default"/>
      </items>
    </pivotField>
    <pivotField showAll="0"/>
    <pivotField showAll="0">
      <items count="9">
        <item x="2"/>
        <item x="6"/>
        <item x="7"/>
        <item x="1"/>
        <item x="3"/>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dragToRow="0" dragToCol="0" dragToPage="0" showAll="0" defaultSubtotal="0"/>
    <pivotField dragToRow="0" dragToCol="0" dragToPage="0" showAll="0" defaultSubtotal="0"/>
  </pivotFields>
  <rowFields count="1">
    <field x="2"/>
  </rowFields>
  <rowItems count="4">
    <i>
      <x/>
    </i>
    <i>
      <x v="1"/>
    </i>
    <i>
      <x v="2"/>
    </i>
    <i t="grand">
      <x/>
    </i>
  </rowItems>
  <colFields count="1">
    <field x="-2"/>
  </colFields>
  <colItems count="2">
    <i>
      <x/>
    </i>
    <i i="1">
      <x v="1"/>
    </i>
  </colItems>
  <dataFields count="2">
    <dataField name="Suma de Meta al 2024" fld="21" baseField="0" baseItem="0"/>
    <dataField name="Suma de Avance_Total_Acumulado" fld="20" baseField="0" baseItem="0"/>
  </dataFields>
  <formats count="2">
    <format dxfId="41">
      <pivotArea collapsedLevelsAreSubtotals="1" fieldPosition="0">
        <references count="2">
          <reference field="4294967294" count="1" selected="0">
            <x v="0"/>
          </reference>
          <reference field="2" count="0"/>
        </references>
      </pivotArea>
    </format>
    <format dxfId="40">
      <pivotArea collapsedLevelsAreSubtotals="1" fieldPosition="0">
        <references count="2">
          <reference field="4294967294" count="1" selected="0">
            <x v="1"/>
          </reference>
          <reference field="2" count="0"/>
        </references>
      </pivotArea>
    </format>
  </formats>
  <chartFormats count="5">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pivotArea type="data" outline="0" fieldPosition="0">
        <references count="2">
          <reference field="4294967294" count="1" selected="0">
            <x v="0"/>
          </reference>
          <reference field="2" count="1" selected="0">
            <x v="0"/>
          </reference>
        </references>
      </pivotArea>
    </chartFormat>
    <chartFormat chart="9" format="5" series="1">
      <pivotArea type="data" outline="0" fieldPosition="0">
        <references count="1">
          <reference field="4294967294" count="1" selected="0">
            <x v="0"/>
          </reference>
        </references>
      </pivotArea>
    </chartFormat>
    <chartFormat chart="9"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F56EA7E-049F-4C25-B485-43A97FA2A390}" name="TablaDinámica4"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8">
  <location ref="A27:C36" firstHeaderRow="0" firstDataRow="1" firstDataCol="1"/>
  <pivotFields count="23">
    <pivotField showAll="0">
      <items count="11">
        <item x="0"/>
        <item x="1"/>
        <item x="6"/>
        <item x="8"/>
        <item x="2"/>
        <item x="3"/>
        <item x="9"/>
        <item x="7"/>
        <item x="4"/>
        <item x="5"/>
        <item t="default"/>
      </items>
    </pivotField>
    <pivotField showAll="0"/>
    <pivotField showAll="0">
      <items count="4">
        <item x="2"/>
        <item x="0"/>
        <item x="1"/>
        <item t="default"/>
      </items>
    </pivotField>
    <pivotField showAll="0"/>
    <pivotField axis="axisRow" showAll="0">
      <items count="9">
        <item x="2"/>
        <item x="6"/>
        <item x="7"/>
        <item x="1"/>
        <item x="3"/>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dragToRow="0" dragToCol="0" dragToPage="0" showAll="0" defaultSubtotal="0"/>
    <pivotField dragToRow="0" dragToCol="0" dragToPage="0" showAll="0" defaultSubtotal="0"/>
  </pivotFields>
  <rowFields count="1">
    <field x="4"/>
  </rowFields>
  <rowItems count="9">
    <i>
      <x/>
    </i>
    <i>
      <x v="1"/>
    </i>
    <i>
      <x v="2"/>
    </i>
    <i>
      <x v="3"/>
    </i>
    <i>
      <x v="4"/>
    </i>
    <i>
      <x v="5"/>
    </i>
    <i>
      <x v="6"/>
    </i>
    <i>
      <x v="7"/>
    </i>
    <i t="grand">
      <x/>
    </i>
  </rowItems>
  <colFields count="1">
    <field x="-2"/>
  </colFields>
  <colItems count="2">
    <i>
      <x/>
    </i>
    <i i="1">
      <x v="1"/>
    </i>
  </colItems>
  <dataFields count="2">
    <dataField name="Suma de Meta al 2024" fld="21" baseField="0" baseItem="0"/>
    <dataField name="Suma de Avance_Total_Acumulado" fld="20" baseField="0" baseItem="0"/>
  </dataFields>
  <formats count="2">
    <format dxfId="43">
      <pivotArea collapsedLevelsAreSubtotals="1" fieldPosition="0">
        <references count="2">
          <reference field="4294967294" count="1" selected="0">
            <x v="0"/>
          </reference>
          <reference field="4" count="0"/>
        </references>
      </pivotArea>
    </format>
    <format dxfId="42">
      <pivotArea collapsedLevelsAreSubtotals="1" fieldPosition="0">
        <references count="2">
          <reference field="4294967294" count="1" selected="0">
            <x v="1"/>
          </reference>
          <reference field="4" count="0"/>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74A8473-C62F-41E9-9738-9205824C410F}" name="TablaDinámica15" cacheId="1"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location ref="E2:F3" firstHeaderRow="0" firstDataRow="1" firstDataCol="0"/>
  <pivotFields count="2">
    <pivotField dataField="1" subtotalTop="0" showAll="0" defaultSubtotal="0"/>
    <pivotField dataField="1" subtotalTop="0" showAll="0" defaultSubtotal="0"/>
  </pivotFields>
  <rowItems count="1">
    <i/>
  </rowItems>
  <colFields count="1">
    <field x="-2"/>
  </colFields>
  <colItems count="2">
    <i>
      <x/>
    </i>
    <i i="1">
      <x v="1"/>
    </i>
  </colItems>
  <dataFields count="2">
    <dataField name="ENTREGABLES" fld="0" subtotal="count" baseField="0" baseItem="0"/>
    <dataField name="COMPROMISOS" fld="1" subtotal="count" baseField="0" baseItem="1">
      <extLst>
        <ext xmlns:x15="http://schemas.microsoft.com/office/spreadsheetml/2010/11/main" uri="{FABC7310-3BB5-11E1-824E-6D434824019B}">
          <x15:dataField isCountDistinct="1"/>
        </ext>
      </extLst>
    </dataField>
  </dataFields>
  <formats count="5">
    <format dxfId="48">
      <pivotArea dataOnly="0" labelOnly="1" outline="0" fieldPosition="0">
        <references count="1">
          <reference field="4294967294" count="2">
            <x v="0"/>
            <x v="1"/>
          </reference>
        </references>
      </pivotArea>
    </format>
    <format dxfId="47">
      <pivotArea type="all" dataOnly="0" outline="0" fieldPosition="0"/>
    </format>
    <format dxfId="46">
      <pivotArea outline="0" collapsedLevelsAreSubtotals="1" fieldPosition="0"/>
    </format>
    <format dxfId="45">
      <pivotArea dataOnly="0" labelOnly="1" outline="0" fieldPosition="0">
        <references count="1">
          <reference field="4294967294" count="2">
            <x v="0"/>
            <x v="1"/>
          </reference>
        </references>
      </pivotArea>
    </format>
    <format dxfId="44">
      <pivotArea dataOnly="0" labelOnly="1" outline="0" fieldPosition="0">
        <references count="1">
          <reference field="4294967294" count="2">
            <x v="0"/>
            <x v="1"/>
          </reference>
        </references>
      </pivotArea>
    </format>
  </formats>
  <pivotHierarchies count="2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ENTREGABLES"/>
    <pivotHierarchy dragToData="1"/>
    <pivotHierarchy dragToData="1" caption="COMPROMISOS"/>
  </pivotHierarchies>
  <pivotTableStyleInfo name="PivotStyleDark4" showRowHeaders="1" showColHeaders="1" showRowStripes="1" showColStripes="1"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I 2023 - 2026_V2.xlsx!PEI_Consolidado">
        <x15:activeTabTopLevelEntity name="[PEI_Consolidado]"/>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BB68C60-230A-4853-A51D-B802E57EA178}" name="TablaDinámica2"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3">
  <location ref="A6:C17" firstHeaderRow="0" firstDataRow="1" firstDataCol="1"/>
  <pivotFields count="23">
    <pivotField axis="axisRow" showAll="0">
      <items count="11">
        <item x="0"/>
        <item x="1"/>
        <item x="6"/>
        <item x="8"/>
        <item x="2"/>
        <item x="3"/>
        <item x="9"/>
        <item x="7"/>
        <item x="4"/>
        <item x="5"/>
        <item t="default"/>
      </items>
    </pivotField>
    <pivotField showAll="0"/>
    <pivotField showAll="0">
      <items count="4">
        <item x="2"/>
        <item x="0"/>
        <item x="1"/>
        <item t="default"/>
      </items>
    </pivotField>
    <pivotField showAll="0"/>
    <pivotField showAll="0">
      <items count="9">
        <item x="2"/>
        <item x="6"/>
        <item x="7"/>
        <item x="1"/>
        <item x="3"/>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dragToRow="0" dragToCol="0" dragToPage="0" showAll="0" defaultSubtotal="0"/>
    <pivotField dragToRow="0" dragToCol="0" dragToPage="0" showAll="0" defaultSubtotal="0"/>
  </pivotFields>
  <rowFields count="1">
    <field x="0"/>
  </rowFields>
  <rowItems count="11">
    <i>
      <x/>
    </i>
    <i>
      <x v="1"/>
    </i>
    <i>
      <x v="2"/>
    </i>
    <i>
      <x v="3"/>
    </i>
    <i>
      <x v="4"/>
    </i>
    <i>
      <x v="5"/>
    </i>
    <i>
      <x v="6"/>
    </i>
    <i>
      <x v="7"/>
    </i>
    <i>
      <x v="8"/>
    </i>
    <i>
      <x v="9"/>
    </i>
    <i t="grand">
      <x/>
    </i>
  </rowItems>
  <colFields count="1">
    <field x="-2"/>
  </colFields>
  <colItems count="2">
    <i>
      <x/>
    </i>
    <i i="1">
      <x v="1"/>
    </i>
  </colItems>
  <dataFields count="2">
    <dataField name="Meta Acumulada" fld="21" baseField="0" baseItem="0"/>
    <dataField name="Avance Acumulado" fld="20" baseField="0" baseItem="0"/>
  </dataFields>
  <formats count="2">
    <format dxfId="50">
      <pivotArea collapsedLevelsAreSubtotals="1" fieldPosition="0">
        <references count="2">
          <reference field="4294967294" count="1" selected="0">
            <x v="0"/>
          </reference>
          <reference field="0" count="0"/>
        </references>
      </pivotArea>
    </format>
    <format dxfId="49">
      <pivotArea collapsedLevelsAreSubtotals="1" fieldPosition="0">
        <references count="2">
          <reference field="4294967294" count="1" selected="0">
            <x v="1"/>
          </reference>
          <reference field="0" count="0"/>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9" format="4" series="1">
      <pivotArea type="data" outline="0" fieldPosition="0">
        <references count="1">
          <reference field="4294967294" count="1" selected="0">
            <x v="0"/>
          </reference>
        </references>
      </pivotArea>
    </chartFormat>
    <chartFormat chart="9"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D9DCA10-82C1-4513-AF91-A375F296DC9C}" name="TablaDinámica8"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6">
  <location ref="A46:B57" firstHeaderRow="1" firstDataRow="1" firstDataCol="1"/>
  <pivotFields count="23">
    <pivotField axis="axisRow" showAll="0">
      <items count="11">
        <item x="0"/>
        <item x="1"/>
        <item x="6"/>
        <item x="8"/>
        <item x="2"/>
        <item x="3"/>
        <item x="9"/>
        <item x="7"/>
        <item x="4"/>
        <item x="5"/>
        <item t="default"/>
      </items>
    </pivotField>
    <pivotField showAll="0"/>
    <pivotField showAll="0">
      <items count="4">
        <item x="2"/>
        <item x="0"/>
        <item x="1"/>
        <item t="default"/>
      </items>
    </pivotField>
    <pivotField showAll="0"/>
    <pivotField showAll="0">
      <items count="9">
        <item x="2"/>
        <item x="6"/>
        <item x="7"/>
        <item x="1"/>
        <item x="3"/>
        <item x="0"/>
        <item x="4"/>
        <item x="5"/>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0"/>
  </rowFields>
  <rowItems count="11">
    <i>
      <x/>
    </i>
    <i>
      <x v="1"/>
    </i>
    <i>
      <x v="2"/>
    </i>
    <i>
      <x v="3"/>
    </i>
    <i>
      <x v="4"/>
    </i>
    <i>
      <x v="5"/>
    </i>
    <i>
      <x v="6"/>
    </i>
    <i>
      <x v="7"/>
    </i>
    <i>
      <x v="8"/>
    </i>
    <i>
      <x v="9"/>
    </i>
    <i t="grand">
      <x/>
    </i>
  </rowItems>
  <colItems count="1">
    <i/>
  </colItems>
  <dataFields count="1">
    <dataField name="Cuenta de ENTREGABLES" fld="6" subtotal="count" baseField="0" baseItem="0"/>
  </dataFields>
  <chartFormats count="2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0" count="1" selected="0">
            <x v="2"/>
          </reference>
        </references>
      </pivotArea>
    </chartFormat>
    <chartFormat chart="2" format="2">
      <pivotArea type="data" outline="0" fieldPosition="0">
        <references count="2">
          <reference field="4294967294" count="1" selected="0">
            <x v="0"/>
          </reference>
          <reference field="0" count="1" selected="0">
            <x v="1"/>
          </reference>
        </references>
      </pivotArea>
    </chartFormat>
    <chartFormat chart="2" format="3">
      <pivotArea type="data" outline="0" fieldPosition="0">
        <references count="2">
          <reference field="4294967294" count="1" selected="0">
            <x v="0"/>
          </reference>
          <reference field="0" count="1" selected="0">
            <x v="3"/>
          </reference>
        </references>
      </pivotArea>
    </chartFormat>
    <chartFormat chart="2" format="4">
      <pivotArea type="data" outline="0" fieldPosition="0">
        <references count="2">
          <reference field="4294967294" count="1" selected="0">
            <x v="0"/>
          </reference>
          <reference field="0" count="1" selected="0">
            <x v="0"/>
          </reference>
        </references>
      </pivotArea>
    </chartFormat>
    <chartFormat chart="7" format="16" series="1">
      <pivotArea type="data" outline="0" fieldPosition="0">
        <references count="1">
          <reference field="4294967294" count="1" selected="0">
            <x v="0"/>
          </reference>
        </references>
      </pivotArea>
    </chartFormat>
    <chartFormat chart="7" format="17">
      <pivotArea type="data" outline="0" fieldPosition="0">
        <references count="2">
          <reference field="4294967294" count="1" selected="0">
            <x v="0"/>
          </reference>
          <reference field="0" count="1" selected="0">
            <x v="0"/>
          </reference>
        </references>
      </pivotArea>
    </chartFormat>
    <chartFormat chart="7" format="18">
      <pivotArea type="data" outline="0" fieldPosition="0">
        <references count="2">
          <reference field="4294967294" count="1" selected="0">
            <x v="0"/>
          </reference>
          <reference field="0" count="1" selected="0">
            <x v="1"/>
          </reference>
        </references>
      </pivotArea>
    </chartFormat>
    <chartFormat chart="7" format="19">
      <pivotArea type="data" outline="0" fieldPosition="0">
        <references count="2">
          <reference field="4294967294" count="1" selected="0">
            <x v="0"/>
          </reference>
          <reference field="0" count="1" selected="0">
            <x v="2"/>
          </reference>
        </references>
      </pivotArea>
    </chartFormat>
    <chartFormat chart="7" format="20">
      <pivotArea type="data" outline="0" fieldPosition="0">
        <references count="2">
          <reference field="4294967294" count="1" selected="0">
            <x v="0"/>
          </reference>
          <reference field="0" count="1" selected="0">
            <x v="3"/>
          </reference>
        </references>
      </pivotArea>
    </chartFormat>
    <chartFormat chart="7" format="21">
      <pivotArea type="data" outline="0" fieldPosition="0">
        <references count="2">
          <reference field="4294967294" count="1" selected="0">
            <x v="0"/>
          </reference>
          <reference field="0" count="1" selected="0">
            <x v="4"/>
          </reference>
        </references>
      </pivotArea>
    </chartFormat>
    <chartFormat chart="7" format="22">
      <pivotArea type="data" outline="0" fieldPosition="0">
        <references count="2">
          <reference field="4294967294" count="1" selected="0">
            <x v="0"/>
          </reference>
          <reference field="0" count="1" selected="0">
            <x v="5"/>
          </reference>
        </references>
      </pivotArea>
    </chartFormat>
    <chartFormat chart="7" format="23">
      <pivotArea type="data" outline="0" fieldPosition="0">
        <references count="2">
          <reference field="4294967294" count="1" selected="0">
            <x v="0"/>
          </reference>
          <reference field="0" count="1" selected="0">
            <x v="6"/>
          </reference>
        </references>
      </pivotArea>
    </chartFormat>
    <chartFormat chart="7" format="24">
      <pivotArea type="data" outline="0" fieldPosition="0">
        <references count="2">
          <reference field="4294967294" count="1" selected="0">
            <x v="0"/>
          </reference>
          <reference field="0" count="1" selected="0">
            <x v="7"/>
          </reference>
        </references>
      </pivotArea>
    </chartFormat>
    <chartFormat chart="7" format="25">
      <pivotArea type="data" outline="0" fieldPosition="0">
        <references count="2">
          <reference field="4294967294" count="1" selected="0">
            <x v="0"/>
          </reference>
          <reference field="0" count="1" selected="0">
            <x v="8"/>
          </reference>
        </references>
      </pivotArea>
    </chartFormat>
    <chartFormat chart="7" format="26">
      <pivotArea type="data" outline="0" fieldPosition="0">
        <references count="2">
          <reference field="4294967294" count="1" selected="0">
            <x v="0"/>
          </reference>
          <reference field="0" count="1" selected="0">
            <x v="9"/>
          </reference>
        </references>
      </pivotArea>
    </chartFormat>
    <chartFormat chart="2" format="5">
      <pivotArea type="data" outline="0" fieldPosition="0">
        <references count="2">
          <reference field="4294967294" count="1" selected="0">
            <x v="0"/>
          </reference>
          <reference field="0" count="1" selected="0">
            <x v="4"/>
          </reference>
        </references>
      </pivotArea>
    </chartFormat>
    <chartFormat chart="2" format="6">
      <pivotArea type="data" outline="0" fieldPosition="0">
        <references count="2">
          <reference field="4294967294" count="1" selected="0">
            <x v="0"/>
          </reference>
          <reference field="0" count="1" selected="0">
            <x v="5"/>
          </reference>
        </references>
      </pivotArea>
    </chartFormat>
    <chartFormat chart="2" format="7">
      <pivotArea type="data" outline="0" fieldPosition="0">
        <references count="2">
          <reference field="4294967294" count="1" selected="0">
            <x v="0"/>
          </reference>
          <reference field="0" count="1" selected="0">
            <x v="6"/>
          </reference>
        </references>
      </pivotArea>
    </chartFormat>
    <chartFormat chart="2" format="8">
      <pivotArea type="data" outline="0" fieldPosition="0">
        <references count="2">
          <reference field="4294967294" count="1" selected="0">
            <x v="0"/>
          </reference>
          <reference field="0" count="1" selected="0">
            <x v="7"/>
          </reference>
        </references>
      </pivotArea>
    </chartFormat>
    <chartFormat chart="2" format="9">
      <pivotArea type="data" outline="0" fieldPosition="0">
        <references count="2">
          <reference field="4294967294" count="1" selected="0">
            <x v="0"/>
          </reference>
          <reference field="0" count="1" selected="0">
            <x v="8"/>
          </reference>
        </references>
      </pivotArea>
    </chartFormat>
    <chartFormat chart="2" format="10">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5FF7688-9ECB-4946-9D1C-B91C7E6EA825}" name="TablaDinámica21"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H5:I6" firstHeaderRow="0" firstDataRow="1" firstDataCol="0"/>
  <pivotFields count="23">
    <pivotField showAll="0">
      <items count="11">
        <item x="0"/>
        <item x="1"/>
        <item x="6"/>
        <item x="8"/>
        <item x="2"/>
        <item x="3"/>
        <item x="9"/>
        <item x="7"/>
        <item x="4"/>
        <item x="5"/>
        <item t="default"/>
      </items>
    </pivotField>
    <pivotField showAll="0"/>
    <pivotField showAll="0">
      <items count="4">
        <item x="2"/>
        <item x="0"/>
        <item x="1"/>
        <item t="default"/>
      </items>
    </pivotField>
    <pivotField showAll="0"/>
    <pivotField showAll="0">
      <items count="9">
        <item x="2"/>
        <item x="6"/>
        <item x="7"/>
        <item x="1"/>
        <item x="3"/>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dragToRow="0" dragToCol="0" dragToPage="0" showAll="0" defaultSubtotal="0"/>
    <pivotField dragToRow="0" dragToCol="0" dragToPage="0" showAll="0" defaultSubtotal="0"/>
  </pivotFields>
  <rowItems count="1">
    <i/>
  </rowItems>
  <colFields count="1">
    <field x="-2"/>
  </colFields>
  <colItems count="2">
    <i>
      <x/>
    </i>
    <i i="1">
      <x v="1"/>
    </i>
  </colItems>
  <dataFields count="2">
    <dataField name="META ACUMULADA" fld="21" baseField="0" baseItem="0"/>
    <dataField name="AVANCE ACUMULADO" fld="20" baseField="0" baseItem="0"/>
  </dataFields>
  <formats count="16">
    <format dxfId="28">
      <pivotArea type="all" dataOnly="0" outline="0" fieldPosition="0"/>
    </format>
    <format dxfId="27">
      <pivotArea outline="0" collapsedLevelsAreSubtotals="1" fieldPosition="0"/>
    </format>
    <format dxfId="26">
      <pivotArea dataOnly="0" labelOnly="1" outline="0" fieldPosition="0">
        <references count="1">
          <reference field="4294967294" count="2">
            <x v="0"/>
            <x v="1"/>
          </reference>
        </references>
      </pivotArea>
    </format>
    <format dxfId="25">
      <pivotArea dataOnly="0" labelOnly="1" outline="0" fieldPosition="0">
        <references count="1">
          <reference field="4294967294" count="2">
            <x v="0"/>
            <x v="1"/>
          </reference>
        </references>
      </pivotArea>
    </format>
    <format dxfId="24">
      <pivotArea dataOnly="0" labelOnly="1" outline="0" fieldPosition="0">
        <references count="1">
          <reference field="4294967294" count="2">
            <x v="0"/>
            <x v="1"/>
          </reference>
        </references>
      </pivotArea>
    </format>
    <format dxfId="23">
      <pivotArea outline="0" collapsedLevelsAreSubtotals="1" fieldPosition="0"/>
    </format>
    <format dxfId="22">
      <pivotArea outline="0" collapsedLevelsAreSubtotals="1" fieldPosition="0"/>
    </format>
    <format dxfId="21">
      <pivotArea type="all" dataOnly="0" outline="0" fieldPosition="0"/>
    </format>
    <format dxfId="20">
      <pivotArea outline="0" collapsedLevelsAreSubtotals="1" fieldPosition="0"/>
    </format>
    <format dxfId="19">
      <pivotArea dataOnly="0" labelOnly="1" outline="0" fieldPosition="0">
        <references count="1">
          <reference field="4294967294" count="2">
            <x v="0"/>
            <x v="1"/>
          </reference>
        </references>
      </pivotArea>
    </format>
    <format dxfId="15">
      <pivotArea dataOnly="0" labelOnly="1" outline="0" fieldPosition="0">
        <references count="1">
          <reference field="4294967294" count="2">
            <x v="0"/>
            <x v="1"/>
          </reference>
        </references>
      </pivotArea>
    </format>
    <format dxfId="13">
      <pivotArea dataOnly="0" labelOnly="1" outline="0" fieldPosition="0">
        <references count="1">
          <reference field="4294967294" count="2">
            <x v="0"/>
            <x v="1"/>
          </reference>
        </references>
      </pivotArea>
    </format>
    <format dxfId="11">
      <pivotArea dataOnly="0" labelOnly="1" outline="0" fieldPosition="0">
        <references count="1">
          <reference field="4294967294" count="2">
            <x v="0"/>
            <x v="1"/>
          </reference>
        </references>
      </pivotArea>
    </format>
    <format dxfId="9">
      <pivotArea outline="0" collapsedLevelsAreSubtotals="1" fieldPosition="0"/>
    </format>
    <format dxfId="3">
      <pivotArea outline="0" collapsedLevelsAreSubtotals="1" fieldPosition="0"/>
    </format>
    <format dxfId="1">
      <pivotArea outline="0" collapsedLevelsAreSubtotals="1" fieldPosition="0"/>
    </format>
  </formats>
  <pivotTableStyleInfo name="PivotStyleDark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6CA3DFF-5FEA-42E6-892E-B07A4703F8E4}" name="TablaDinámica20" cacheId="2"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location ref="F5:G6" firstHeaderRow="0" firstDataRow="1" firstDataCol="0"/>
  <pivotFields count="2">
    <pivotField dataField="1" subtotalTop="0" showAll="0" defaultSubtotal="0"/>
    <pivotField dataField="1" subtotalTop="0" showAll="0" defaultSubtotal="0"/>
  </pivotFields>
  <rowItems count="1">
    <i/>
  </rowItems>
  <colFields count="1">
    <field x="-2"/>
  </colFields>
  <colItems count="2">
    <i>
      <x/>
    </i>
    <i i="1">
      <x v="1"/>
    </i>
  </colItems>
  <dataFields count="2">
    <dataField name="ENTREGABLES" fld="0" subtotal="count" baseField="0" baseItem="0"/>
    <dataField name="COMPROMISOS" fld="1" subtotal="count" baseField="0" baseItem="1">
      <extLst>
        <ext xmlns:x15="http://schemas.microsoft.com/office/spreadsheetml/2010/11/main" uri="{FABC7310-3BB5-11E1-824E-6D434824019B}">
          <x15:dataField isCountDistinct="1"/>
        </ext>
      </extLst>
    </dataField>
  </dataFields>
  <formats count="17">
    <format dxfId="36">
      <pivotArea dataOnly="0" labelOnly="1" outline="0" fieldPosition="0">
        <references count="1">
          <reference field="4294967294" count="2">
            <x v="0"/>
            <x v="1"/>
          </reference>
        </references>
      </pivotArea>
    </format>
    <format dxfId="35">
      <pivotArea type="all" dataOnly="0" outline="0" fieldPosition="0"/>
    </format>
    <format dxfId="34">
      <pivotArea outline="0" collapsedLevelsAreSubtotals="1" fieldPosition="0"/>
    </format>
    <format dxfId="33">
      <pivotArea dataOnly="0" labelOnly="1" outline="0" fieldPosition="0">
        <references count="1">
          <reference field="4294967294" count="2">
            <x v="0"/>
            <x v="1"/>
          </reference>
        </references>
      </pivotArea>
    </format>
    <format dxfId="32">
      <pivotArea dataOnly="0" labelOnly="1" outline="0" fieldPosition="0">
        <references count="1">
          <reference field="4294967294" count="2">
            <x v="0"/>
            <x v="1"/>
          </reference>
        </references>
      </pivotArea>
    </format>
    <format dxfId="31">
      <pivotArea dataOnly="0" labelOnly="1" outline="0" fieldPosition="0">
        <references count="1">
          <reference field="4294967294" count="2">
            <x v="0"/>
            <x v="1"/>
          </reference>
        </references>
      </pivotArea>
    </format>
    <format dxfId="30">
      <pivotArea outline="0" collapsedLevelsAreSubtotals="1" fieldPosition="0"/>
    </format>
    <format dxfId="29">
      <pivotArea outline="0" collapsedLevelsAreSubtotals="1" fieldPosition="0"/>
    </format>
    <format dxfId="18">
      <pivotArea type="all" dataOnly="0" outline="0" fieldPosition="0"/>
    </format>
    <format dxfId="17">
      <pivotArea outline="0" collapsedLevelsAreSubtotals="1" fieldPosition="0"/>
    </format>
    <format dxfId="16">
      <pivotArea dataOnly="0" labelOnly="1" outline="0" fieldPosition="0">
        <references count="1">
          <reference field="4294967294" count="2">
            <x v="0"/>
            <x v="1"/>
          </reference>
        </references>
      </pivotArea>
    </format>
    <format dxfId="14">
      <pivotArea dataOnly="0" labelOnly="1" outline="0" fieldPosition="0">
        <references count="1">
          <reference field="4294967294" count="2">
            <x v="0"/>
            <x v="1"/>
          </reference>
        </references>
      </pivotArea>
    </format>
    <format dxfId="12">
      <pivotArea dataOnly="0" labelOnly="1" outline="0" fieldPosition="0">
        <references count="1">
          <reference field="4294967294" count="2">
            <x v="0"/>
            <x v="1"/>
          </reference>
        </references>
      </pivotArea>
    </format>
    <format dxfId="10">
      <pivotArea dataOnly="0" labelOnly="1" outline="0" fieldPosition="0">
        <references count="1">
          <reference field="4294967294" count="2">
            <x v="0"/>
            <x v="1"/>
          </reference>
        </references>
      </pivotArea>
    </format>
    <format dxfId="7">
      <pivotArea outline="0" collapsedLevelsAreSubtotals="1" fieldPosition="0"/>
    </format>
    <format dxfId="2">
      <pivotArea outline="0" collapsedLevelsAreSubtotals="1" fieldPosition="0"/>
    </format>
    <format dxfId="0">
      <pivotArea outline="0" collapsedLevelsAreSubtotals="1" fieldPosition="0"/>
    </format>
  </formats>
  <pivotHierarchies count="2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ENTREGABLES"/>
    <pivotHierarchy dragToData="1"/>
    <pivotHierarchy dragToData="1" caption="COMPROMISOS"/>
  </pivotHierarchies>
  <pivotTableStyleInfo name="PivotStyleDark4" showRowHeaders="1" showColHeaders="1" showRowStripes="1" showColStripes="1"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I 2023 - 2026_V2.xlsx!PEI_Consolidado">
        <x15:activeTabTopLevelEntity name="[PEI_Consolidado]"/>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3" xr16:uid="{A3E8A6C6-4712-4FDD-B742-F22E2A8EEEE8}" autoFormatId="16" applyNumberFormats="0" applyBorderFormats="0" applyFontFormats="0" applyPatternFormats="0" applyAlignmentFormats="0" applyWidthHeightFormats="0">
  <queryTableRefresh nextId="22">
    <queryTableFields count="21">
      <queryTableField id="1" name="DEPENDENCIA RESPONSABLE" tableColumnId="1"/>
      <queryTableField id="2" name="OBJETIVO ESTRATEGICO" tableColumnId="2"/>
      <queryTableField id="3" name="ID OBJETIVO" tableColumnId="3"/>
      <queryTableField id="4" name="ESTRATEGIA" tableColumnId="4"/>
      <queryTableField id="5" name="ID ESTRATEGIA" tableColumnId="5"/>
      <queryTableField id="6" name="COMPROMISO" tableColumnId="6"/>
      <queryTableField id="7" name="ENTREGABLES" tableColumnId="7"/>
      <queryTableField id="8" name="UNIDAD DE MEDIDA" tableColumnId="8"/>
      <queryTableField id="9" name="META CUATRIENIO" tableColumnId="9"/>
      <queryTableField id="10" name="2023" tableColumnId="10"/>
      <queryTableField id="11" name="2024" tableColumnId="11"/>
      <queryTableField id="12" name="2025" tableColumnId="12"/>
      <queryTableField id="13" name="2026" tableColumnId="13"/>
      <queryTableField id="14" name="Meta_2023" tableColumnId="14"/>
      <queryTableField id="15" name="Meta_2024" tableColumnId="15"/>
      <queryTableField id="16" name="Meta_2025" tableColumnId="16"/>
      <queryTableField id="17" name="Meta_2026" tableColumnId="17"/>
      <queryTableField id="18" name="Avance_Cuantitativo_2023" tableColumnId="18"/>
      <queryTableField id="19" name="Avance_Cualitativo_2023" tableColumnId="19"/>
      <queryTableField id="20" name="Avance_Cuantitativo_2024-I" tableColumnId="20"/>
      <queryTableField id="21" name="Avance_Total_Acumulado" tableColumnId="2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PENDENCIA_RESPONSABLE" xr10:uid="{614D4E9D-96B7-4478-858A-B849271AC73C}" sourceName="DEPENDENCIA RESPONSABLE">
  <pivotTables>
    <pivotTable tabId="15" name="TablaDinámica2"/>
    <pivotTable tabId="3" name="TablaDinámica21"/>
    <pivotTable tabId="15" name="TablaDinámica16"/>
    <pivotTable tabId="15" name="TablaDinámica22"/>
    <pivotTable tabId="15" name="TablaDinámica3"/>
    <pivotTable tabId="15" name="TablaDinámica4"/>
    <pivotTable tabId="15" name="TablaDinámica5"/>
    <pivotTable tabId="15" name="TablaDinámica8"/>
  </pivotTables>
  <data>
    <tabular pivotCacheId="2097046010">
      <items count="10">
        <i x="0" s="1"/>
        <i x="1" s="1"/>
        <i x="6" s="1"/>
        <i x="8" s="1"/>
        <i x="2" s="1"/>
        <i x="3" s="1"/>
        <i x="9" s="1"/>
        <i x="7" s="1"/>
        <i x="4"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_OBJETIVO" xr10:uid="{9A840EF3-EFBD-4511-998B-60845EA5D801}" sourceName="ID OBJETIVO">
  <pivotTables>
    <pivotTable tabId="15" name="TablaDinámica3"/>
    <pivotTable tabId="3" name="TablaDinámica21"/>
    <pivotTable tabId="15" name="TablaDinámica16"/>
    <pivotTable tabId="15" name="TablaDinámica2"/>
    <pivotTable tabId="15" name="TablaDinámica22"/>
    <pivotTable tabId="15" name="TablaDinámica4"/>
    <pivotTable tabId="15" name="TablaDinámica5"/>
    <pivotTable tabId="15" name="TablaDinámica8"/>
  </pivotTables>
  <data>
    <tabular pivotCacheId="2097046010">
      <items count="3">
        <i x="2" s="1"/>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_ESTRATEGIA" xr10:uid="{CB7947FD-F222-43EA-9608-54E3BE51FEAB}" sourceName="ID ESTRATEGIA">
  <pivotTables>
    <pivotTable tabId="15" name="TablaDinámica4"/>
    <pivotTable tabId="3" name="TablaDinámica21"/>
    <pivotTable tabId="15" name="TablaDinámica16"/>
    <pivotTable tabId="15" name="TablaDinámica2"/>
    <pivotTable tabId="15" name="TablaDinámica22"/>
    <pivotTable tabId="15" name="TablaDinámica3"/>
    <pivotTable tabId="15" name="TablaDinámica5"/>
    <pivotTable tabId="15" name="TablaDinámica8"/>
  </pivotTables>
  <data>
    <tabular pivotCacheId="2097046010">
      <items count="8">
        <i x="2" s="1"/>
        <i x="6" s="1"/>
        <i x="7" s="1"/>
        <i x="1" s="1"/>
        <i x="3" s="1"/>
        <i x="0" s="1"/>
        <i x="4"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ENDENCIA RESPONSABLE" xr10:uid="{78FF8520-A527-43B6-AE74-D409522716B0}" cache="SegmentaciónDeDatos_DEPENDENCIA_RESPONSABLE" caption="DEPENDENCIA" style="SlicerStyleLight6" rowHeight="257175"/>
  <slicer name="ID OBJETIVO" xr10:uid="{7BDDFB38-DCE9-4069-B583-FF11AE9ED250}" cache="SegmentaciónDeDatos_ID_OBJETIVO" caption="OBJETIVO ESTRATEGICO" style="SlicerStyleLight6" rowHeight="257175"/>
  <slicer name="ID ESTRATEGIA" xr10:uid="{4BF73C1F-8D14-42A2-90D6-E27406CED53A}" cache="SegmentaciónDeDatos_ID_ESTRATEGIA" caption="ESTRATEGIA" style="SlicerStyleLight6" rowHeight="25717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E5AFBC-1912-4B31-87BA-E17022ED6DB1}" name="PEI_Consolidado" displayName="PEI_Consolidado" ref="A1:U52" tableType="queryTable" totalsRowShown="0">
  <autoFilter ref="A1:U52" xr:uid="{ACE5AFBC-1912-4B31-87BA-E17022ED6DB1}"/>
  <tableColumns count="21">
    <tableColumn id="1" xr3:uid="{F7A790F1-EFF6-484C-BC40-94CE11E895D3}" uniqueName="1" name="DEPENDENCIA RESPONSABLE" queryTableFieldId="1" dataDxfId="59"/>
    <tableColumn id="2" xr3:uid="{811D8BE2-5CDF-4088-A525-478086835651}" uniqueName="2" name="OBJETIVO ESTRATEGICO" queryTableFieldId="2" dataDxfId="58"/>
    <tableColumn id="3" xr3:uid="{4E584F6D-38A1-42B2-AAAE-8C0C27CC0B40}" uniqueName="3" name="ID OBJETIVO" queryTableFieldId="3" dataDxfId="57"/>
    <tableColumn id="4" xr3:uid="{17CE0529-9E40-485B-A7A6-6CF5A7D56439}" uniqueName="4" name="ESTRATEGIA" queryTableFieldId="4" dataDxfId="56"/>
    <tableColumn id="5" xr3:uid="{B5AA2D9A-B6D2-4F58-831B-75A8067CB939}" uniqueName="5" name="ID ESTRATEGIA" queryTableFieldId="5" dataDxfId="55"/>
    <tableColumn id="6" xr3:uid="{92675F6F-8CC8-44D4-B886-B980C68F6A8A}" uniqueName="6" name="COMPROMISO" queryTableFieldId="6" dataDxfId="54"/>
    <tableColumn id="7" xr3:uid="{A06A6CEF-5D3C-4A73-9EA0-35C8FDE6A9D9}" uniqueName="7" name="ENTREGABLES" queryTableFieldId="7" dataDxfId="53"/>
    <tableColumn id="8" xr3:uid="{2FE32000-B6DE-47D0-AB24-F774E8158926}" uniqueName="8" name="UNIDAD DE MEDIDA" queryTableFieldId="8" dataDxfId="52"/>
    <tableColumn id="9" xr3:uid="{ED9E4A7C-4A49-495E-8C46-43169CB1405D}" uniqueName="9" name="META CUATRIENIO" queryTableFieldId="9"/>
    <tableColumn id="10" xr3:uid="{72191793-7739-4430-B570-67DDAB3F97F3}" uniqueName="10" name="2023" queryTableFieldId="10"/>
    <tableColumn id="11" xr3:uid="{CE4C25B4-997E-46CE-9723-21346F150F2D}" uniqueName="11" name="2024" queryTableFieldId="11"/>
    <tableColumn id="12" xr3:uid="{CF084A23-2F24-4BA6-A27C-1CFD385FAE73}" uniqueName="12" name="2025" queryTableFieldId="12"/>
    <tableColumn id="13" xr3:uid="{4E57AA1D-7D49-43A6-B8F7-A293ED3EF723}" uniqueName="13" name="2026" queryTableFieldId="13"/>
    <tableColumn id="14" xr3:uid="{06B86041-8845-4D14-93BF-71EBF68AC8D2}" uniqueName="14" name="Meta_2023" queryTableFieldId="14"/>
    <tableColumn id="15" xr3:uid="{38141D31-ADD6-4046-A5D6-65C13183F14B}" uniqueName="15" name="Meta_2024" queryTableFieldId="15"/>
    <tableColumn id="16" xr3:uid="{D5C42542-CA41-4B8D-8FE6-55695F958898}" uniqueName="16" name="Meta_2025" queryTableFieldId="16"/>
    <tableColumn id="17" xr3:uid="{5E5F6F05-147A-4CA1-B033-6D1B87AC1D71}" uniqueName="17" name="Meta_2026" queryTableFieldId="17"/>
    <tableColumn id="18" xr3:uid="{910BC2D1-4E82-4829-B4A6-3D04A279C567}" uniqueName="18" name="Avance_Cuantitativo_2023" queryTableFieldId="18"/>
    <tableColumn id="19" xr3:uid="{2CF2C5AD-A86E-495F-9449-C3D5F8FFAB52}" uniqueName="19" name="Avance_Cualitativo_2023" queryTableFieldId="19" dataDxfId="51"/>
    <tableColumn id="20" xr3:uid="{6A0F7B77-01DB-42B1-833C-84810D52882E}" uniqueName="20" name="Avance_Cuantitativo_2024-I" queryTableFieldId="20"/>
    <tableColumn id="21" xr3:uid="{5C7E7318-1DD3-4446-A7FC-079EB79C2262}" uniqueName="21" name="Avance_Total_Acumulado" queryTableFieldId="21"/>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10.xml"/><Relationship Id="rId1" Type="http://schemas.openxmlformats.org/officeDocument/2006/relationships/pivotTable" Target="../pivotTables/pivotTable9.xml"/><Relationship Id="rId5" Type="http://schemas.microsoft.com/office/2007/relationships/slicer" Target="../slicers/slicer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1B80-A167-484D-8060-44A6CC9BE7D2}">
  <dimension ref="A1:U52"/>
  <sheetViews>
    <sheetView workbookViewId="0">
      <selection activeCell="B1" sqref="B1"/>
    </sheetView>
  </sheetViews>
  <sheetFormatPr baseColWidth="10" defaultRowHeight="15" x14ac:dyDescent="0.25"/>
  <cols>
    <col min="1" max="1" width="30.7109375" bestFit="1" customWidth="1"/>
    <col min="2" max="2" width="81.140625" bestFit="1" customWidth="1"/>
    <col min="3" max="3" width="14.28515625" bestFit="1" customWidth="1"/>
    <col min="4" max="4" width="81.140625" bestFit="1" customWidth="1"/>
    <col min="5" max="5" width="16.7109375" bestFit="1" customWidth="1"/>
    <col min="6" max="7" width="81.140625" bestFit="1" customWidth="1"/>
    <col min="8" max="8" width="22.7109375" bestFit="1" customWidth="1"/>
    <col min="9" max="9" width="20" bestFit="1" customWidth="1"/>
    <col min="10" max="13" width="7.28515625" bestFit="1" customWidth="1"/>
    <col min="14" max="17" width="12.5703125" bestFit="1" customWidth="1"/>
    <col min="18" max="18" width="26.85546875" bestFit="1" customWidth="1"/>
    <col min="19" max="19" width="81.140625" bestFit="1" customWidth="1"/>
    <col min="20" max="20" width="28.140625" bestFit="1" customWidth="1"/>
    <col min="21" max="21" width="26.140625" bestFit="1" customWidth="1"/>
  </cols>
  <sheetData>
    <row r="1" spans="1:21" x14ac:dyDescent="0.25">
      <c r="A1" t="s">
        <v>0</v>
      </c>
      <c r="B1" t="s">
        <v>1</v>
      </c>
      <c r="C1" t="s">
        <v>163</v>
      </c>
      <c r="D1" t="s">
        <v>2</v>
      </c>
      <c r="E1" t="s">
        <v>164</v>
      </c>
      <c r="F1" t="s">
        <v>3</v>
      </c>
      <c r="G1" t="s">
        <v>4</v>
      </c>
      <c r="H1" t="s">
        <v>5</v>
      </c>
      <c r="I1" t="s">
        <v>6</v>
      </c>
      <c r="J1" t="s">
        <v>126</v>
      </c>
      <c r="K1" t="s">
        <v>127</v>
      </c>
      <c r="L1" t="s">
        <v>128</v>
      </c>
      <c r="M1" t="s">
        <v>129</v>
      </c>
      <c r="N1" t="s">
        <v>7</v>
      </c>
      <c r="O1" t="s">
        <v>8</v>
      </c>
      <c r="P1" t="s">
        <v>9</v>
      </c>
      <c r="Q1" t="s">
        <v>10</v>
      </c>
      <c r="R1" t="s">
        <v>11</v>
      </c>
      <c r="S1" t="s">
        <v>12</v>
      </c>
      <c r="T1" t="s">
        <v>13</v>
      </c>
      <c r="U1" t="s">
        <v>14</v>
      </c>
    </row>
    <row r="2" spans="1:21" x14ac:dyDescent="0.25">
      <c r="A2" t="s">
        <v>152</v>
      </c>
      <c r="B2" t="s">
        <v>15</v>
      </c>
      <c r="C2" t="s">
        <v>116</v>
      </c>
      <c r="D2" t="s">
        <v>16</v>
      </c>
      <c r="E2" t="s">
        <v>123</v>
      </c>
      <c r="F2" t="s">
        <v>17</v>
      </c>
      <c r="G2" t="s">
        <v>211</v>
      </c>
      <c r="H2" t="s">
        <v>18</v>
      </c>
      <c r="I2">
        <v>1</v>
      </c>
      <c r="J2">
        <v>0.25</v>
      </c>
      <c r="K2">
        <v>0.25</v>
      </c>
      <c r="L2">
        <v>0.25</v>
      </c>
      <c r="M2">
        <v>0.25</v>
      </c>
      <c r="N2">
        <v>0.25</v>
      </c>
      <c r="O2">
        <v>0.25</v>
      </c>
      <c r="P2">
        <v>0.25</v>
      </c>
      <c r="Q2">
        <v>0.25</v>
      </c>
      <c r="R2">
        <v>0.25</v>
      </c>
      <c r="S2" t="s">
        <v>19</v>
      </c>
      <c r="T2">
        <v>0.25</v>
      </c>
      <c r="U2">
        <v>0.5</v>
      </c>
    </row>
    <row r="3" spans="1:21" x14ac:dyDescent="0.25">
      <c r="A3" t="s">
        <v>152</v>
      </c>
      <c r="B3" t="s">
        <v>15</v>
      </c>
      <c r="C3" t="s">
        <v>116</v>
      </c>
      <c r="D3" t="s">
        <v>16</v>
      </c>
      <c r="E3" t="s">
        <v>123</v>
      </c>
      <c r="F3" t="s">
        <v>20</v>
      </c>
      <c r="G3" t="s">
        <v>21</v>
      </c>
      <c r="H3" t="s">
        <v>18</v>
      </c>
      <c r="I3">
        <v>1</v>
      </c>
      <c r="J3">
        <v>0.25</v>
      </c>
      <c r="K3">
        <v>0.25</v>
      </c>
      <c r="L3">
        <v>0.25</v>
      </c>
      <c r="M3">
        <v>0.25</v>
      </c>
      <c r="N3">
        <v>0.25</v>
      </c>
      <c r="O3">
        <v>0.25</v>
      </c>
      <c r="P3">
        <v>0.25</v>
      </c>
      <c r="Q3">
        <v>0.25</v>
      </c>
      <c r="R3">
        <v>0.25</v>
      </c>
      <c r="S3" t="s">
        <v>22</v>
      </c>
      <c r="T3">
        <v>0.25</v>
      </c>
      <c r="U3">
        <v>0.5</v>
      </c>
    </row>
    <row r="4" spans="1:21" x14ac:dyDescent="0.25">
      <c r="A4" t="s">
        <v>152</v>
      </c>
      <c r="B4" t="s">
        <v>23</v>
      </c>
      <c r="C4" t="s">
        <v>117</v>
      </c>
      <c r="D4" t="s">
        <v>24</v>
      </c>
      <c r="E4" t="s">
        <v>121</v>
      </c>
      <c r="F4" t="s">
        <v>25</v>
      </c>
      <c r="G4" t="s">
        <v>185</v>
      </c>
      <c r="H4" t="s">
        <v>180</v>
      </c>
      <c r="I4">
        <v>1</v>
      </c>
      <c r="J4">
        <v>0.5</v>
      </c>
      <c r="K4">
        <v>0.25</v>
      </c>
      <c r="L4">
        <v>0.25</v>
      </c>
      <c r="M4">
        <v>0</v>
      </c>
      <c r="N4">
        <v>0.5</v>
      </c>
      <c r="O4">
        <v>0.25</v>
      </c>
      <c r="P4">
        <v>0.25</v>
      </c>
      <c r="Q4">
        <v>0</v>
      </c>
      <c r="R4">
        <v>0.5</v>
      </c>
      <c r="S4" t="s">
        <v>27</v>
      </c>
      <c r="T4">
        <v>0.25</v>
      </c>
      <c r="U4">
        <v>0.75</v>
      </c>
    </row>
    <row r="5" spans="1:21" x14ac:dyDescent="0.25">
      <c r="A5" t="s">
        <v>152</v>
      </c>
      <c r="B5" t="s">
        <v>23</v>
      </c>
      <c r="C5" t="s">
        <v>117</v>
      </c>
      <c r="D5" t="s">
        <v>24</v>
      </c>
      <c r="E5" t="s">
        <v>121</v>
      </c>
      <c r="F5" t="s">
        <v>25</v>
      </c>
      <c r="G5" t="s">
        <v>203</v>
      </c>
      <c r="H5" t="s">
        <v>186</v>
      </c>
      <c r="I5">
        <v>1</v>
      </c>
      <c r="J5">
        <v>0.5</v>
      </c>
      <c r="K5">
        <v>0.25</v>
      </c>
      <c r="L5">
        <v>0.25</v>
      </c>
      <c r="M5">
        <v>0</v>
      </c>
      <c r="N5">
        <v>0.5</v>
      </c>
      <c r="O5">
        <v>0.25</v>
      </c>
      <c r="P5">
        <v>0.25</v>
      </c>
      <c r="Q5">
        <v>0</v>
      </c>
      <c r="R5">
        <v>0.5</v>
      </c>
      <c r="S5" t="s">
        <v>28</v>
      </c>
      <c r="T5">
        <v>0.25</v>
      </c>
      <c r="U5">
        <v>0.75</v>
      </c>
    </row>
    <row r="6" spans="1:21" x14ac:dyDescent="0.25">
      <c r="A6" t="s">
        <v>152</v>
      </c>
      <c r="B6" t="s">
        <v>15</v>
      </c>
      <c r="C6" t="s">
        <v>116</v>
      </c>
      <c r="D6" t="s">
        <v>29</v>
      </c>
      <c r="E6" t="s">
        <v>118</v>
      </c>
      <c r="F6" t="s">
        <v>30</v>
      </c>
      <c r="G6" t="s">
        <v>31</v>
      </c>
      <c r="H6" t="s">
        <v>18</v>
      </c>
      <c r="I6">
        <v>1</v>
      </c>
      <c r="J6">
        <v>0.25</v>
      </c>
      <c r="K6">
        <v>0.25</v>
      </c>
      <c r="L6">
        <v>0.25</v>
      </c>
      <c r="M6">
        <v>0.25</v>
      </c>
      <c r="N6">
        <v>0.25</v>
      </c>
      <c r="O6">
        <v>0.25</v>
      </c>
      <c r="P6">
        <v>0.25</v>
      </c>
      <c r="Q6">
        <v>0.25</v>
      </c>
      <c r="R6">
        <v>0.25</v>
      </c>
      <c r="S6" t="s">
        <v>32</v>
      </c>
      <c r="T6">
        <v>0.25</v>
      </c>
      <c r="U6">
        <v>0.5</v>
      </c>
    </row>
    <row r="7" spans="1:21" x14ac:dyDescent="0.25">
      <c r="A7" t="s">
        <v>152</v>
      </c>
      <c r="B7" t="s">
        <v>33</v>
      </c>
      <c r="C7" t="s">
        <v>115</v>
      </c>
      <c r="D7" t="s">
        <v>34</v>
      </c>
      <c r="E7" t="s">
        <v>122</v>
      </c>
      <c r="F7" t="s">
        <v>35</v>
      </c>
      <c r="G7" t="s">
        <v>212</v>
      </c>
      <c r="H7" t="s">
        <v>40</v>
      </c>
      <c r="I7">
        <v>8</v>
      </c>
      <c r="J7">
        <v>0</v>
      </c>
      <c r="K7">
        <v>0.25</v>
      </c>
      <c r="L7">
        <v>0.5</v>
      </c>
      <c r="M7">
        <v>0.25</v>
      </c>
      <c r="N7">
        <v>0</v>
      </c>
      <c r="O7">
        <v>0.25</v>
      </c>
      <c r="P7">
        <v>0.5</v>
      </c>
      <c r="Q7">
        <v>0.25</v>
      </c>
      <c r="R7">
        <v>0</v>
      </c>
      <c r="S7" t="s">
        <v>41</v>
      </c>
      <c r="T7">
        <v>0.25</v>
      </c>
      <c r="U7">
        <v>0.25</v>
      </c>
    </row>
    <row r="8" spans="1:21" x14ac:dyDescent="0.25">
      <c r="A8" t="s">
        <v>110</v>
      </c>
      <c r="B8" t="s">
        <v>15</v>
      </c>
      <c r="C8" t="s">
        <v>116</v>
      </c>
      <c r="D8" t="s">
        <v>37</v>
      </c>
      <c r="E8" t="s">
        <v>124</v>
      </c>
      <c r="F8" t="s">
        <v>38</v>
      </c>
      <c r="G8" t="s">
        <v>39</v>
      </c>
      <c r="H8" t="s">
        <v>40</v>
      </c>
      <c r="I8">
        <v>1</v>
      </c>
      <c r="J8">
        <v>0</v>
      </c>
      <c r="K8">
        <v>0.5</v>
      </c>
      <c r="L8">
        <v>0.25</v>
      </c>
      <c r="M8">
        <v>0.25</v>
      </c>
      <c r="N8">
        <v>0</v>
      </c>
      <c r="O8">
        <v>0.5</v>
      </c>
      <c r="P8">
        <v>0.25</v>
      </c>
      <c r="Q8">
        <v>0.25</v>
      </c>
      <c r="R8">
        <v>0</v>
      </c>
      <c r="S8" t="s">
        <v>41</v>
      </c>
      <c r="T8">
        <v>0.5</v>
      </c>
      <c r="U8">
        <v>0.5</v>
      </c>
    </row>
    <row r="9" spans="1:21" x14ac:dyDescent="0.25">
      <c r="A9" t="s">
        <v>154</v>
      </c>
      <c r="B9" t="s">
        <v>15</v>
      </c>
      <c r="C9" t="s">
        <v>116</v>
      </c>
      <c r="D9" t="s">
        <v>29</v>
      </c>
      <c r="E9" t="s">
        <v>118</v>
      </c>
      <c r="F9" t="s">
        <v>43</v>
      </c>
      <c r="G9" t="s">
        <v>44</v>
      </c>
      <c r="H9" t="s">
        <v>40</v>
      </c>
      <c r="I9">
        <v>2</v>
      </c>
      <c r="J9">
        <v>0</v>
      </c>
      <c r="K9">
        <v>0.2</v>
      </c>
      <c r="L9">
        <v>0.3</v>
      </c>
      <c r="M9">
        <v>0.5</v>
      </c>
      <c r="N9">
        <v>0</v>
      </c>
      <c r="O9">
        <v>0.2</v>
      </c>
      <c r="P9">
        <v>0.3</v>
      </c>
      <c r="Q9">
        <v>0.5</v>
      </c>
      <c r="R9">
        <v>0</v>
      </c>
      <c r="S9" t="s">
        <v>41</v>
      </c>
      <c r="T9">
        <v>0.2</v>
      </c>
      <c r="U9">
        <v>0.2</v>
      </c>
    </row>
    <row r="10" spans="1:21" x14ac:dyDescent="0.25">
      <c r="A10" t="s">
        <v>154</v>
      </c>
      <c r="B10" t="s">
        <v>33</v>
      </c>
      <c r="C10" t="s">
        <v>115</v>
      </c>
      <c r="D10" t="s">
        <v>42</v>
      </c>
      <c r="E10" t="s">
        <v>125</v>
      </c>
      <c r="F10" t="s">
        <v>45</v>
      </c>
      <c r="G10" t="s">
        <v>183</v>
      </c>
      <c r="H10" t="s">
        <v>40</v>
      </c>
      <c r="I10">
        <v>3</v>
      </c>
      <c r="J10">
        <v>0</v>
      </c>
      <c r="K10">
        <v>0.33</v>
      </c>
      <c r="L10">
        <v>0.33</v>
      </c>
      <c r="M10">
        <v>0.34</v>
      </c>
      <c r="N10">
        <v>0</v>
      </c>
      <c r="O10">
        <v>0.33</v>
      </c>
      <c r="P10">
        <v>0.33</v>
      </c>
      <c r="Q10">
        <v>0.34</v>
      </c>
      <c r="R10">
        <v>0</v>
      </c>
      <c r="S10" t="s">
        <v>41</v>
      </c>
      <c r="T10">
        <v>0.33</v>
      </c>
      <c r="U10">
        <v>0.33</v>
      </c>
    </row>
    <row r="11" spans="1:21" x14ac:dyDescent="0.25">
      <c r="A11" t="s">
        <v>154</v>
      </c>
      <c r="B11" t="s">
        <v>15</v>
      </c>
      <c r="C11" t="s">
        <v>116</v>
      </c>
      <c r="D11" t="s">
        <v>16</v>
      </c>
      <c r="E11" t="s">
        <v>123</v>
      </c>
      <c r="F11" t="s">
        <v>46</v>
      </c>
      <c r="G11" t="s">
        <v>47</v>
      </c>
      <c r="H11" t="s">
        <v>36</v>
      </c>
      <c r="I11">
        <v>2</v>
      </c>
      <c r="J11">
        <v>0.5</v>
      </c>
      <c r="K11">
        <v>0.25</v>
      </c>
      <c r="L11">
        <v>0.25</v>
      </c>
      <c r="M11">
        <v>0</v>
      </c>
      <c r="N11">
        <v>0.5</v>
      </c>
      <c r="O11">
        <v>0.25</v>
      </c>
      <c r="P11">
        <v>0.25</v>
      </c>
      <c r="Q11">
        <v>0</v>
      </c>
      <c r="R11">
        <v>0.5</v>
      </c>
      <c r="S11" t="s">
        <v>48</v>
      </c>
      <c r="T11">
        <v>0.25</v>
      </c>
      <c r="U11">
        <v>0.75</v>
      </c>
    </row>
    <row r="12" spans="1:21" x14ac:dyDescent="0.25">
      <c r="A12" t="s">
        <v>155</v>
      </c>
      <c r="B12" t="s">
        <v>15</v>
      </c>
      <c r="C12" t="s">
        <v>116</v>
      </c>
      <c r="D12" t="s">
        <v>42</v>
      </c>
      <c r="E12" t="s">
        <v>125</v>
      </c>
      <c r="F12" t="s">
        <v>49</v>
      </c>
      <c r="G12" t="s">
        <v>50</v>
      </c>
      <c r="H12" t="s">
        <v>36</v>
      </c>
      <c r="I12">
        <v>4</v>
      </c>
      <c r="J12">
        <v>0.25</v>
      </c>
      <c r="K12">
        <v>0.25</v>
      </c>
      <c r="L12">
        <v>0.25</v>
      </c>
      <c r="M12">
        <v>0.25</v>
      </c>
      <c r="N12">
        <v>0.25</v>
      </c>
      <c r="O12">
        <v>0.25</v>
      </c>
      <c r="P12">
        <v>0.25</v>
      </c>
      <c r="Q12">
        <v>0.25</v>
      </c>
      <c r="R12">
        <v>0.25</v>
      </c>
      <c r="S12" t="s">
        <v>136</v>
      </c>
      <c r="T12">
        <v>0.25</v>
      </c>
      <c r="U12">
        <v>0.5</v>
      </c>
    </row>
    <row r="13" spans="1:21" x14ac:dyDescent="0.25">
      <c r="A13" t="s">
        <v>155</v>
      </c>
      <c r="B13" t="s">
        <v>15</v>
      </c>
      <c r="C13" t="s">
        <v>116</v>
      </c>
      <c r="D13" t="s">
        <v>42</v>
      </c>
      <c r="E13" t="s">
        <v>125</v>
      </c>
      <c r="F13" t="s">
        <v>49</v>
      </c>
      <c r="G13" t="s">
        <v>51</v>
      </c>
      <c r="H13" t="s">
        <v>36</v>
      </c>
      <c r="I13">
        <v>4</v>
      </c>
      <c r="J13">
        <v>0.25</v>
      </c>
      <c r="K13">
        <v>0.25</v>
      </c>
      <c r="L13">
        <v>0.25</v>
      </c>
      <c r="M13">
        <v>0.25</v>
      </c>
      <c r="N13">
        <v>0.25</v>
      </c>
      <c r="O13">
        <v>0.25</v>
      </c>
      <c r="P13">
        <v>0.25</v>
      </c>
      <c r="Q13">
        <v>0.25</v>
      </c>
      <c r="R13">
        <v>0.25</v>
      </c>
      <c r="S13" t="s">
        <v>52</v>
      </c>
      <c r="T13">
        <v>0.25</v>
      </c>
      <c r="U13">
        <v>0.5</v>
      </c>
    </row>
    <row r="14" spans="1:21" x14ac:dyDescent="0.25">
      <c r="A14" t="s">
        <v>155</v>
      </c>
      <c r="B14" t="s">
        <v>15</v>
      </c>
      <c r="C14" t="s">
        <v>116</v>
      </c>
      <c r="D14" t="s">
        <v>42</v>
      </c>
      <c r="E14" t="s">
        <v>125</v>
      </c>
      <c r="F14" t="s">
        <v>49</v>
      </c>
      <c r="G14" t="s">
        <v>53</v>
      </c>
      <c r="H14" t="s">
        <v>36</v>
      </c>
      <c r="I14">
        <v>4</v>
      </c>
      <c r="J14">
        <v>0.25</v>
      </c>
      <c r="K14">
        <v>0.25</v>
      </c>
      <c r="L14">
        <v>0.25</v>
      </c>
      <c r="M14">
        <v>0.25</v>
      </c>
      <c r="N14">
        <v>0.25</v>
      </c>
      <c r="O14">
        <v>0.25</v>
      </c>
      <c r="P14">
        <v>0.25</v>
      </c>
      <c r="Q14">
        <v>0.25</v>
      </c>
      <c r="R14">
        <v>0.25</v>
      </c>
      <c r="S14" t="s">
        <v>54</v>
      </c>
      <c r="T14">
        <v>0.25</v>
      </c>
      <c r="U14">
        <v>0.5</v>
      </c>
    </row>
    <row r="15" spans="1:21" x14ac:dyDescent="0.25">
      <c r="A15" t="s">
        <v>157</v>
      </c>
      <c r="B15" t="s">
        <v>15</v>
      </c>
      <c r="C15" t="s">
        <v>116</v>
      </c>
      <c r="D15" t="s">
        <v>16</v>
      </c>
      <c r="E15" t="s">
        <v>123</v>
      </c>
      <c r="F15" t="s">
        <v>56</v>
      </c>
      <c r="G15" t="s">
        <v>57</v>
      </c>
      <c r="H15" t="s">
        <v>36</v>
      </c>
      <c r="I15">
        <v>4</v>
      </c>
      <c r="J15">
        <v>0.25</v>
      </c>
      <c r="K15">
        <v>0.25</v>
      </c>
      <c r="L15">
        <v>0.25</v>
      </c>
      <c r="M15">
        <v>0.25</v>
      </c>
      <c r="N15">
        <v>0.25</v>
      </c>
      <c r="O15">
        <v>0.25</v>
      </c>
      <c r="P15">
        <v>0.25</v>
      </c>
      <c r="Q15">
        <v>0.25</v>
      </c>
      <c r="R15">
        <v>0.25</v>
      </c>
      <c r="S15" t="s">
        <v>58</v>
      </c>
      <c r="T15">
        <v>0.25</v>
      </c>
      <c r="U15">
        <v>0.5</v>
      </c>
    </row>
    <row r="16" spans="1:21" x14ac:dyDescent="0.25">
      <c r="A16" t="s">
        <v>157</v>
      </c>
      <c r="B16" t="s">
        <v>15</v>
      </c>
      <c r="C16" t="s">
        <v>116</v>
      </c>
      <c r="D16" t="s">
        <v>16</v>
      </c>
      <c r="E16" t="s">
        <v>123</v>
      </c>
      <c r="F16" t="s">
        <v>59</v>
      </c>
      <c r="G16" t="s">
        <v>60</v>
      </c>
      <c r="H16" t="s">
        <v>36</v>
      </c>
      <c r="I16">
        <v>2</v>
      </c>
      <c r="J16">
        <v>0</v>
      </c>
      <c r="K16">
        <v>0.5</v>
      </c>
      <c r="L16">
        <v>0</v>
      </c>
      <c r="M16">
        <v>0.5</v>
      </c>
      <c r="N16">
        <v>0</v>
      </c>
      <c r="O16">
        <v>0.5</v>
      </c>
      <c r="P16">
        <v>0</v>
      </c>
      <c r="Q16">
        <v>0.5</v>
      </c>
      <c r="R16">
        <v>0</v>
      </c>
      <c r="S16" t="s">
        <v>41</v>
      </c>
      <c r="T16">
        <v>0.49</v>
      </c>
      <c r="U16">
        <v>0.49</v>
      </c>
    </row>
    <row r="17" spans="1:21" x14ac:dyDescent="0.25">
      <c r="A17" t="s">
        <v>157</v>
      </c>
      <c r="B17" t="s">
        <v>15</v>
      </c>
      <c r="C17" t="s">
        <v>116</v>
      </c>
      <c r="D17" t="s">
        <v>16</v>
      </c>
      <c r="E17" t="s">
        <v>123</v>
      </c>
      <c r="F17" t="s">
        <v>61</v>
      </c>
      <c r="G17" t="s">
        <v>62</v>
      </c>
      <c r="H17" t="s">
        <v>40</v>
      </c>
      <c r="I17">
        <v>2</v>
      </c>
      <c r="J17">
        <v>0</v>
      </c>
      <c r="K17">
        <v>0.5</v>
      </c>
      <c r="L17">
        <v>0</v>
      </c>
      <c r="M17">
        <v>0.5</v>
      </c>
      <c r="N17">
        <v>0</v>
      </c>
      <c r="O17">
        <v>0.5</v>
      </c>
      <c r="P17">
        <v>0</v>
      </c>
      <c r="Q17">
        <v>0.5</v>
      </c>
      <c r="R17">
        <v>0</v>
      </c>
      <c r="S17" t="s">
        <v>41</v>
      </c>
      <c r="T17">
        <v>0.5</v>
      </c>
      <c r="U17">
        <v>0.5</v>
      </c>
    </row>
    <row r="18" spans="1:21" x14ac:dyDescent="0.25">
      <c r="A18" t="s">
        <v>157</v>
      </c>
      <c r="B18" t="s">
        <v>15</v>
      </c>
      <c r="C18" t="s">
        <v>116</v>
      </c>
      <c r="D18" t="s">
        <v>63</v>
      </c>
      <c r="E18" t="s">
        <v>119</v>
      </c>
      <c r="F18" t="s">
        <v>64</v>
      </c>
      <c r="G18" t="s">
        <v>65</v>
      </c>
      <c r="H18" t="s">
        <v>40</v>
      </c>
      <c r="I18">
        <v>1</v>
      </c>
      <c r="J18">
        <v>0.5</v>
      </c>
      <c r="K18">
        <v>0.5</v>
      </c>
      <c r="L18">
        <v>0</v>
      </c>
      <c r="M18">
        <v>0</v>
      </c>
      <c r="N18">
        <v>0.5</v>
      </c>
      <c r="O18">
        <v>0.5</v>
      </c>
      <c r="P18">
        <v>0</v>
      </c>
      <c r="Q18">
        <v>0</v>
      </c>
      <c r="R18">
        <v>0.5</v>
      </c>
      <c r="S18" t="s">
        <v>66</v>
      </c>
      <c r="T18">
        <v>0.5</v>
      </c>
      <c r="U18">
        <v>1</v>
      </c>
    </row>
    <row r="19" spans="1:21" x14ac:dyDescent="0.25">
      <c r="A19" t="s">
        <v>157</v>
      </c>
      <c r="B19" t="s">
        <v>33</v>
      </c>
      <c r="C19" t="s">
        <v>115</v>
      </c>
      <c r="D19" t="s">
        <v>34</v>
      </c>
      <c r="E19" t="s">
        <v>122</v>
      </c>
      <c r="F19" t="s">
        <v>67</v>
      </c>
      <c r="G19" t="s">
        <v>68</v>
      </c>
      <c r="H19" t="s">
        <v>40</v>
      </c>
      <c r="I19">
        <v>2</v>
      </c>
      <c r="J19">
        <v>0</v>
      </c>
      <c r="K19">
        <v>0.5</v>
      </c>
      <c r="L19">
        <v>0.5</v>
      </c>
      <c r="M19">
        <v>0</v>
      </c>
      <c r="N19">
        <v>0</v>
      </c>
      <c r="O19">
        <v>0.5</v>
      </c>
      <c r="P19">
        <v>0.5</v>
      </c>
      <c r="Q19">
        <v>0</v>
      </c>
      <c r="R19">
        <v>0</v>
      </c>
      <c r="S19" t="s">
        <v>41</v>
      </c>
      <c r="T19">
        <v>0.49</v>
      </c>
      <c r="U19">
        <v>0.49</v>
      </c>
    </row>
    <row r="20" spans="1:21" x14ac:dyDescent="0.25">
      <c r="A20" t="s">
        <v>157</v>
      </c>
      <c r="B20" t="s">
        <v>23</v>
      </c>
      <c r="C20" t="s">
        <v>117</v>
      </c>
      <c r="D20" t="s">
        <v>34</v>
      </c>
      <c r="E20" t="s">
        <v>122</v>
      </c>
      <c r="F20" t="s">
        <v>69</v>
      </c>
      <c r="G20" t="s">
        <v>70</v>
      </c>
      <c r="H20" t="s">
        <v>40</v>
      </c>
      <c r="I20">
        <v>4</v>
      </c>
      <c r="J20">
        <v>0.25</v>
      </c>
      <c r="K20">
        <v>0.25</v>
      </c>
      <c r="L20">
        <v>0.25</v>
      </c>
      <c r="M20">
        <v>0.25</v>
      </c>
      <c r="N20">
        <v>0.25</v>
      </c>
      <c r="O20">
        <v>0.25</v>
      </c>
      <c r="P20">
        <v>0.25</v>
      </c>
      <c r="Q20">
        <v>0.25</v>
      </c>
      <c r="R20">
        <v>0.25</v>
      </c>
      <c r="S20" t="s">
        <v>71</v>
      </c>
      <c r="T20">
        <v>0.25</v>
      </c>
      <c r="U20">
        <v>0.5</v>
      </c>
    </row>
    <row r="21" spans="1:21" x14ac:dyDescent="0.25">
      <c r="A21" t="s">
        <v>158</v>
      </c>
      <c r="B21" t="s">
        <v>15</v>
      </c>
      <c r="C21" t="s">
        <v>116</v>
      </c>
      <c r="D21" t="s">
        <v>42</v>
      </c>
      <c r="E21" t="s">
        <v>125</v>
      </c>
      <c r="F21" t="s">
        <v>72</v>
      </c>
      <c r="G21" t="s">
        <v>73</v>
      </c>
      <c r="H21" t="s">
        <v>36</v>
      </c>
      <c r="I21">
        <v>1</v>
      </c>
      <c r="J21">
        <v>0.5</v>
      </c>
      <c r="K21">
        <v>0.5</v>
      </c>
      <c r="L21">
        <v>0</v>
      </c>
      <c r="M21">
        <v>0</v>
      </c>
      <c r="N21">
        <v>0.5</v>
      </c>
      <c r="O21">
        <v>0.5</v>
      </c>
      <c r="P21">
        <v>0</v>
      </c>
      <c r="Q21">
        <v>0</v>
      </c>
      <c r="R21">
        <v>0.5</v>
      </c>
      <c r="S21" t="s">
        <v>132</v>
      </c>
      <c r="T21">
        <v>0.5</v>
      </c>
      <c r="U21">
        <v>1</v>
      </c>
    </row>
    <row r="22" spans="1:21" x14ac:dyDescent="0.25">
      <c r="A22" t="s">
        <v>158</v>
      </c>
      <c r="B22" t="s">
        <v>15</v>
      </c>
      <c r="C22" t="s">
        <v>116</v>
      </c>
      <c r="D22" t="s">
        <v>42</v>
      </c>
      <c r="E22" t="s">
        <v>125</v>
      </c>
      <c r="F22" t="s">
        <v>72</v>
      </c>
      <c r="G22" t="s">
        <v>74</v>
      </c>
      <c r="H22" t="s">
        <v>36</v>
      </c>
      <c r="I22">
        <v>1</v>
      </c>
      <c r="J22">
        <v>0</v>
      </c>
      <c r="K22">
        <v>1</v>
      </c>
      <c r="L22">
        <v>0</v>
      </c>
      <c r="M22">
        <v>0</v>
      </c>
      <c r="N22">
        <v>0</v>
      </c>
      <c r="O22">
        <v>1</v>
      </c>
      <c r="P22">
        <v>0</v>
      </c>
      <c r="Q22">
        <v>0</v>
      </c>
      <c r="R22">
        <v>0</v>
      </c>
      <c r="S22" t="s">
        <v>41</v>
      </c>
      <c r="T22">
        <v>1</v>
      </c>
      <c r="U22">
        <v>1</v>
      </c>
    </row>
    <row r="23" spans="1:21" x14ac:dyDescent="0.25">
      <c r="A23" t="s">
        <v>158</v>
      </c>
      <c r="B23" t="s">
        <v>23</v>
      </c>
      <c r="C23" t="s">
        <v>117</v>
      </c>
      <c r="D23" t="s">
        <v>24</v>
      </c>
      <c r="E23" t="s">
        <v>121</v>
      </c>
      <c r="F23" t="s">
        <v>75</v>
      </c>
      <c r="G23" t="s">
        <v>76</v>
      </c>
      <c r="H23" t="s">
        <v>133</v>
      </c>
      <c r="I23">
        <v>2</v>
      </c>
      <c r="J23">
        <v>0</v>
      </c>
      <c r="K23">
        <v>0.5</v>
      </c>
      <c r="L23">
        <v>0.5</v>
      </c>
      <c r="M23">
        <v>0</v>
      </c>
      <c r="N23">
        <v>0</v>
      </c>
      <c r="O23">
        <v>0.5</v>
      </c>
      <c r="P23">
        <v>0.5</v>
      </c>
      <c r="Q23">
        <v>0</v>
      </c>
      <c r="R23">
        <v>0</v>
      </c>
      <c r="S23" t="s">
        <v>41</v>
      </c>
      <c r="T23">
        <v>0.5</v>
      </c>
      <c r="U23">
        <v>0.5</v>
      </c>
    </row>
    <row r="24" spans="1:21" x14ac:dyDescent="0.25">
      <c r="A24" t="s">
        <v>158</v>
      </c>
      <c r="B24" t="s">
        <v>23</v>
      </c>
      <c r="C24" t="s">
        <v>117</v>
      </c>
      <c r="D24" t="s">
        <v>24</v>
      </c>
      <c r="E24" t="s">
        <v>121</v>
      </c>
      <c r="F24" t="s">
        <v>75</v>
      </c>
      <c r="G24" t="s">
        <v>77</v>
      </c>
      <c r="H24" t="s">
        <v>134</v>
      </c>
      <c r="I24">
        <v>1</v>
      </c>
      <c r="J24">
        <v>0.5</v>
      </c>
      <c r="K24">
        <v>0.5</v>
      </c>
      <c r="L24">
        <v>0</v>
      </c>
      <c r="M24">
        <v>0</v>
      </c>
      <c r="N24">
        <v>0.5</v>
      </c>
      <c r="O24">
        <v>0.5</v>
      </c>
      <c r="P24">
        <v>0</v>
      </c>
      <c r="Q24">
        <v>0</v>
      </c>
      <c r="R24">
        <v>0.5</v>
      </c>
      <c r="S24" t="s">
        <v>135</v>
      </c>
      <c r="T24">
        <v>0.5</v>
      </c>
      <c r="U24">
        <v>1</v>
      </c>
    </row>
    <row r="25" spans="1:21" x14ac:dyDescent="0.25">
      <c r="A25" t="s">
        <v>158</v>
      </c>
      <c r="B25" t="s">
        <v>15</v>
      </c>
      <c r="C25" t="s">
        <v>116</v>
      </c>
      <c r="D25" t="s">
        <v>42</v>
      </c>
      <c r="E25" t="s">
        <v>125</v>
      </c>
      <c r="F25" t="s">
        <v>182</v>
      </c>
      <c r="G25" t="s">
        <v>181</v>
      </c>
      <c r="H25" t="s">
        <v>40</v>
      </c>
      <c r="I25">
        <v>3</v>
      </c>
      <c r="J25">
        <v>0</v>
      </c>
      <c r="K25">
        <v>0.33</v>
      </c>
      <c r="L25">
        <v>0.33</v>
      </c>
      <c r="M25">
        <v>0.34</v>
      </c>
      <c r="N25">
        <v>0</v>
      </c>
      <c r="O25">
        <v>0.33</v>
      </c>
      <c r="P25">
        <v>0.33</v>
      </c>
      <c r="Q25">
        <v>0.34</v>
      </c>
      <c r="R25">
        <v>0</v>
      </c>
      <c r="S25" t="s">
        <v>41</v>
      </c>
      <c r="T25">
        <v>0.33</v>
      </c>
      <c r="U25">
        <v>0.33</v>
      </c>
    </row>
    <row r="26" spans="1:21" x14ac:dyDescent="0.25">
      <c r="A26" t="s">
        <v>159</v>
      </c>
      <c r="B26" t="s">
        <v>15</v>
      </c>
      <c r="C26" t="s">
        <v>116</v>
      </c>
      <c r="D26" t="s">
        <v>16</v>
      </c>
      <c r="E26" t="s">
        <v>123</v>
      </c>
      <c r="F26" t="s">
        <v>78</v>
      </c>
      <c r="G26" t="s">
        <v>79</v>
      </c>
      <c r="H26" t="s">
        <v>55</v>
      </c>
      <c r="I26">
        <v>3</v>
      </c>
      <c r="J26">
        <v>0.33</v>
      </c>
      <c r="K26">
        <v>0.33</v>
      </c>
      <c r="L26">
        <v>0.34</v>
      </c>
      <c r="M26">
        <v>0</v>
      </c>
      <c r="N26">
        <v>0.33</v>
      </c>
      <c r="O26">
        <v>0.33</v>
      </c>
      <c r="P26">
        <v>0.34</v>
      </c>
      <c r="Q26">
        <v>0</v>
      </c>
      <c r="R26">
        <v>0.33</v>
      </c>
      <c r="S26" t="s">
        <v>137</v>
      </c>
      <c r="T26">
        <v>0.33</v>
      </c>
      <c r="U26">
        <v>0.66</v>
      </c>
    </row>
    <row r="27" spans="1:21" x14ac:dyDescent="0.25">
      <c r="A27" t="s">
        <v>159</v>
      </c>
      <c r="B27" t="s">
        <v>15</v>
      </c>
      <c r="C27" t="s">
        <v>116</v>
      </c>
      <c r="D27" t="s">
        <v>63</v>
      </c>
      <c r="E27" t="s">
        <v>119</v>
      </c>
      <c r="F27" t="s">
        <v>80</v>
      </c>
      <c r="G27" t="s">
        <v>81</v>
      </c>
      <c r="H27" t="s">
        <v>82</v>
      </c>
      <c r="I27">
        <v>180</v>
      </c>
      <c r="J27">
        <v>0.19</v>
      </c>
      <c r="K27">
        <v>0.31</v>
      </c>
      <c r="L27">
        <v>0.31</v>
      </c>
      <c r="M27">
        <v>0.19</v>
      </c>
      <c r="N27">
        <v>0.19</v>
      </c>
      <c r="O27">
        <v>0.31</v>
      </c>
      <c r="P27">
        <v>0.31</v>
      </c>
      <c r="Q27">
        <v>0.19</v>
      </c>
      <c r="R27">
        <v>0.2</v>
      </c>
      <c r="S27" t="s">
        <v>138</v>
      </c>
      <c r="T27">
        <v>0.31</v>
      </c>
      <c r="U27">
        <v>0.51</v>
      </c>
    </row>
    <row r="28" spans="1:21" x14ac:dyDescent="0.25">
      <c r="A28" t="s">
        <v>156</v>
      </c>
      <c r="B28" t="s">
        <v>23</v>
      </c>
      <c r="C28" t="s">
        <v>117</v>
      </c>
      <c r="D28" t="s">
        <v>24</v>
      </c>
      <c r="E28" t="s">
        <v>121</v>
      </c>
      <c r="F28" t="s">
        <v>213</v>
      </c>
      <c r="G28" t="s">
        <v>214</v>
      </c>
      <c r="H28" t="s">
        <v>40</v>
      </c>
      <c r="I28">
        <v>2</v>
      </c>
      <c r="J28">
        <v>0.1</v>
      </c>
      <c r="K28">
        <v>0.3</v>
      </c>
      <c r="L28">
        <v>0.3</v>
      </c>
      <c r="M28">
        <v>0.3</v>
      </c>
      <c r="N28">
        <v>0.1</v>
      </c>
      <c r="O28">
        <v>0.3</v>
      </c>
      <c r="P28">
        <v>0.3</v>
      </c>
      <c r="Q28">
        <v>0.3</v>
      </c>
      <c r="R28">
        <v>0.1</v>
      </c>
      <c r="S28" t="s">
        <v>215</v>
      </c>
      <c r="T28">
        <v>0.3</v>
      </c>
      <c r="U28">
        <v>0.4</v>
      </c>
    </row>
    <row r="29" spans="1:21" x14ac:dyDescent="0.25">
      <c r="A29" t="s">
        <v>156</v>
      </c>
      <c r="B29" t="s">
        <v>23</v>
      </c>
      <c r="C29" t="s">
        <v>117</v>
      </c>
      <c r="D29" t="s">
        <v>24</v>
      </c>
      <c r="E29" t="s">
        <v>121</v>
      </c>
      <c r="F29" t="s">
        <v>83</v>
      </c>
      <c r="G29" t="s">
        <v>216</v>
      </c>
      <c r="H29" t="s">
        <v>40</v>
      </c>
      <c r="I29">
        <v>4</v>
      </c>
      <c r="J29">
        <v>0.25</v>
      </c>
      <c r="K29">
        <v>0.25</v>
      </c>
      <c r="L29">
        <v>0.25</v>
      </c>
      <c r="M29">
        <v>0.25</v>
      </c>
      <c r="N29">
        <v>0.25</v>
      </c>
      <c r="O29">
        <v>0.25</v>
      </c>
      <c r="P29">
        <v>0.25</v>
      </c>
      <c r="Q29">
        <v>0.25</v>
      </c>
      <c r="R29">
        <v>0.25</v>
      </c>
      <c r="S29" t="s">
        <v>217</v>
      </c>
      <c r="T29">
        <v>0.25</v>
      </c>
      <c r="U29">
        <v>0.5</v>
      </c>
    </row>
    <row r="30" spans="1:21" x14ac:dyDescent="0.25">
      <c r="A30" t="s">
        <v>156</v>
      </c>
      <c r="B30" t="s">
        <v>23</v>
      </c>
      <c r="C30" t="s">
        <v>117</v>
      </c>
      <c r="D30" t="s">
        <v>24</v>
      </c>
      <c r="E30" t="s">
        <v>121</v>
      </c>
      <c r="F30" t="s">
        <v>83</v>
      </c>
      <c r="G30" t="s">
        <v>218</v>
      </c>
      <c r="H30" t="s">
        <v>40</v>
      </c>
      <c r="I30">
        <v>1</v>
      </c>
      <c r="J30">
        <v>0.3</v>
      </c>
      <c r="K30">
        <v>0.3</v>
      </c>
      <c r="L30">
        <v>0.2</v>
      </c>
      <c r="M30">
        <v>0.2</v>
      </c>
      <c r="N30">
        <v>0.3</v>
      </c>
      <c r="O30">
        <v>0.3</v>
      </c>
      <c r="P30">
        <v>0.2</v>
      </c>
      <c r="Q30">
        <v>0.2</v>
      </c>
      <c r="R30">
        <v>0.3</v>
      </c>
      <c r="S30" t="s">
        <v>219</v>
      </c>
      <c r="T30">
        <v>0.3</v>
      </c>
      <c r="U30">
        <v>0.6</v>
      </c>
    </row>
    <row r="31" spans="1:21" x14ac:dyDescent="0.25">
      <c r="A31" t="s">
        <v>156</v>
      </c>
      <c r="B31" t="s">
        <v>23</v>
      </c>
      <c r="C31" t="s">
        <v>117</v>
      </c>
      <c r="D31" t="s">
        <v>24</v>
      </c>
      <c r="E31" t="s">
        <v>121</v>
      </c>
      <c r="F31" t="s">
        <v>220</v>
      </c>
      <c r="G31" t="s">
        <v>221</v>
      </c>
      <c r="H31" t="s">
        <v>36</v>
      </c>
      <c r="I31">
        <v>1</v>
      </c>
      <c r="J31">
        <v>0.1</v>
      </c>
      <c r="K31">
        <v>0.3</v>
      </c>
      <c r="L31">
        <v>0.4</v>
      </c>
      <c r="M31">
        <v>0.2</v>
      </c>
      <c r="N31">
        <v>0.1</v>
      </c>
      <c r="O31">
        <v>0.3</v>
      </c>
      <c r="P31">
        <v>0.4</v>
      </c>
      <c r="Q31">
        <v>0.2</v>
      </c>
      <c r="R31">
        <v>0.1</v>
      </c>
      <c r="S31" t="s">
        <v>222</v>
      </c>
      <c r="T31">
        <v>0</v>
      </c>
      <c r="U31">
        <v>0.1</v>
      </c>
    </row>
    <row r="32" spans="1:21" x14ac:dyDescent="0.25">
      <c r="A32" t="s">
        <v>156</v>
      </c>
      <c r="B32" t="s">
        <v>15</v>
      </c>
      <c r="C32" t="s">
        <v>116</v>
      </c>
      <c r="D32" t="s">
        <v>16</v>
      </c>
      <c r="E32" t="s">
        <v>123</v>
      </c>
      <c r="F32" t="s">
        <v>84</v>
      </c>
      <c r="G32" t="s">
        <v>85</v>
      </c>
      <c r="H32" t="s">
        <v>86</v>
      </c>
      <c r="I32">
        <v>3</v>
      </c>
      <c r="J32">
        <v>0</v>
      </c>
      <c r="K32">
        <v>0.33</v>
      </c>
      <c r="L32">
        <v>0.33</v>
      </c>
      <c r="M32">
        <v>0.33</v>
      </c>
      <c r="N32">
        <v>0</v>
      </c>
      <c r="O32">
        <v>0.33</v>
      </c>
      <c r="P32">
        <v>0.33</v>
      </c>
      <c r="Q32">
        <v>0.33</v>
      </c>
      <c r="R32">
        <v>0</v>
      </c>
      <c r="S32" t="s">
        <v>41</v>
      </c>
      <c r="T32">
        <v>0.33</v>
      </c>
      <c r="U32">
        <v>0.33</v>
      </c>
    </row>
    <row r="33" spans="1:21" x14ac:dyDescent="0.25">
      <c r="A33" t="s">
        <v>111</v>
      </c>
      <c r="B33" t="s">
        <v>23</v>
      </c>
      <c r="C33" t="s">
        <v>117</v>
      </c>
      <c r="D33" t="s">
        <v>24</v>
      </c>
      <c r="E33" t="s">
        <v>121</v>
      </c>
      <c r="F33" t="s">
        <v>87</v>
      </c>
      <c r="G33" t="s">
        <v>88</v>
      </c>
      <c r="H33" t="s">
        <v>40</v>
      </c>
      <c r="I33">
        <v>4</v>
      </c>
      <c r="J33">
        <v>0.25</v>
      </c>
      <c r="K33">
        <v>0.25</v>
      </c>
      <c r="L33">
        <v>0.25</v>
      </c>
      <c r="M33">
        <v>0.25</v>
      </c>
      <c r="N33">
        <v>0.25</v>
      </c>
      <c r="O33">
        <v>0.25</v>
      </c>
      <c r="P33">
        <v>0.25</v>
      </c>
      <c r="Q33">
        <v>0.25</v>
      </c>
      <c r="R33">
        <v>0.22</v>
      </c>
      <c r="S33" t="s">
        <v>165</v>
      </c>
      <c r="T33">
        <v>0.28000000000000003</v>
      </c>
      <c r="U33">
        <v>0.5</v>
      </c>
    </row>
    <row r="34" spans="1:21" x14ac:dyDescent="0.25">
      <c r="A34" t="s">
        <v>111</v>
      </c>
      <c r="B34" t="s">
        <v>23</v>
      </c>
      <c r="C34" t="s">
        <v>117</v>
      </c>
      <c r="D34" t="s">
        <v>24</v>
      </c>
      <c r="E34" t="s">
        <v>121</v>
      </c>
      <c r="F34" t="s">
        <v>87</v>
      </c>
      <c r="G34" t="s">
        <v>89</v>
      </c>
      <c r="H34" t="s">
        <v>40</v>
      </c>
      <c r="I34">
        <v>4</v>
      </c>
      <c r="J34">
        <v>0.25</v>
      </c>
      <c r="K34">
        <v>0.25</v>
      </c>
      <c r="L34">
        <v>0.25</v>
      </c>
      <c r="M34">
        <v>0.25</v>
      </c>
      <c r="N34">
        <v>0.25</v>
      </c>
      <c r="O34">
        <v>0.25</v>
      </c>
      <c r="P34">
        <v>0.25</v>
      </c>
      <c r="Q34">
        <v>0.25</v>
      </c>
      <c r="R34">
        <v>0.22</v>
      </c>
      <c r="S34" t="s">
        <v>166</v>
      </c>
      <c r="T34">
        <v>0.28000000000000003</v>
      </c>
      <c r="U34">
        <v>0.5</v>
      </c>
    </row>
    <row r="35" spans="1:21" x14ac:dyDescent="0.25">
      <c r="A35" t="s">
        <v>111</v>
      </c>
      <c r="B35" t="s">
        <v>23</v>
      </c>
      <c r="C35" t="s">
        <v>117</v>
      </c>
      <c r="D35" t="s">
        <v>24</v>
      </c>
      <c r="E35" t="s">
        <v>121</v>
      </c>
      <c r="F35" t="s">
        <v>87</v>
      </c>
      <c r="G35" t="s">
        <v>90</v>
      </c>
      <c r="H35" t="s">
        <v>40</v>
      </c>
      <c r="I35">
        <v>4</v>
      </c>
      <c r="J35">
        <v>0.25</v>
      </c>
      <c r="K35">
        <v>0.25</v>
      </c>
      <c r="L35">
        <v>0.25</v>
      </c>
      <c r="M35">
        <v>0.25</v>
      </c>
      <c r="N35">
        <v>0.25</v>
      </c>
      <c r="O35">
        <v>0.25</v>
      </c>
      <c r="P35">
        <v>0.25</v>
      </c>
      <c r="Q35">
        <v>0.25</v>
      </c>
      <c r="R35">
        <v>0.2</v>
      </c>
      <c r="S35" t="s">
        <v>167</v>
      </c>
      <c r="T35">
        <v>0.3</v>
      </c>
      <c r="U35">
        <v>0.5</v>
      </c>
    </row>
    <row r="36" spans="1:21" x14ac:dyDescent="0.25">
      <c r="A36" t="s">
        <v>111</v>
      </c>
      <c r="B36" t="s">
        <v>23</v>
      </c>
      <c r="C36" t="s">
        <v>117</v>
      </c>
      <c r="D36" t="s">
        <v>24</v>
      </c>
      <c r="E36" t="s">
        <v>121</v>
      </c>
      <c r="F36" t="s">
        <v>91</v>
      </c>
      <c r="G36" t="s">
        <v>92</v>
      </c>
      <c r="H36" t="s">
        <v>26</v>
      </c>
      <c r="I36">
        <v>1</v>
      </c>
      <c r="J36">
        <v>0</v>
      </c>
      <c r="K36">
        <v>1</v>
      </c>
      <c r="L36">
        <v>0</v>
      </c>
      <c r="M36">
        <v>0</v>
      </c>
      <c r="N36">
        <v>0</v>
      </c>
      <c r="O36">
        <v>1</v>
      </c>
      <c r="P36">
        <v>0</v>
      </c>
      <c r="Q36">
        <v>0</v>
      </c>
      <c r="R36">
        <v>0</v>
      </c>
      <c r="S36" t="s">
        <v>41</v>
      </c>
      <c r="T36">
        <v>1</v>
      </c>
      <c r="U36">
        <v>1</v>
      </c>
    </row>
    <row r="37" spans="1:21" x14ac:dyDescent="0.25">
      <c r="A37" t="s">
        <v>111</v>
      </c>
      <c r="B37" t="s">
        <v>23</v>
      </c>
      <c r="C37" t="s">
        <v>117</v>
      </c>
      <c r="D37" t="s">
        <v>24</v>
      </c>
      <c r="E37" t="s">
        <v>121</v>
      </c>
      <c r="F37" t="s">
        <v>91</v>
      </c>
      <c r="G37" t="s">
        <v>184</v>
      </c>
      <c r="H37" t="s">
        <v>26</v>
      </c>
      <c r="I37">
        <v>1</v>
      </c>
      <c r="J37">
        <v>0.5</v>
      </c>
      <c r="K37">
        <v>0.5</v>
      </c>
      <c r="L37">
        <v>0</v>
      </c>
      <c r="M37">
        <v>0</v>
      </c>
      <c r="N37">
        <v>0.5</v>
      </c>
      <c r="O37">
        <v>0.5</v>
      </c>
      <c r="P37">
        <v>0</v>
      </c>
      <c r="Q37">
        <v>0</v>
      </c>
      <c r="R37">
        <v>0.5</v>
      </c>
      <c r="S37" t="s">
        <v>168</v>
      </c>
      <c r="T37">
        <v>0.5</v>
      </c>
      <c r="U37">
        <v>1</v>
      </c>
    </row>
    <row r="38" spans="1:21" x14ac:dyDescent="0.25">
      <c r="A38" t="s">
        <v>111</v>
      </c>
      <c r="B38" t="s">
        <v>23</v>
      </c>
      <c r="C38" t="s">
        <v>117</v>
      </c>
      <c r="D38" t="s">
        <v>24</v>
      </c>
      <c r="E38" t="s">
        <v>121</v>
      </c>
      <c r="F38" t="s">
        <v>93</v>
      </c>
      <c r="G38" t="s">
        <v>94</v>
      </c>
      <c r="H38" t="s">
        <v>26</v>
      </c>
      <c r="I38">
        <v>1</v>
      </c>
      <c r="J38">
        <v>0.5</v>
      </c>
      <c r="K38">
        <v>0.5</v>
      </c>
      <c r="L38">
        <v>0</v>
      </c>
      <c r="M38">
        <v>0</v>
      </c>
      <c r="N38">
        <v>0.5</v>
      </c>
      <c r="O38">
        <v>0.5</v>
      </c>
      <c r="P38">
        <v>0</v>
      </c>
      <c r="Q38">
        <v>0</v>
      </c>
      <c r="R38">
        <v>0.5</v>
      </c>
      <c r="S38" t="s">
        <v>169</v>
      </c>
      <c r="T38">
        <v>0.5</v>
      </c>
      <c r="U38">
        <v>1</v>
      </c>
    </row>
    <row r="39" spans="1:21" x14ac:dyDescent="0.25">
      <c r="A39" t="s">
        <v>156</v>
      </c>
      <c r="B39" t="s">
        <v>33</v>
      </c>
      <c r="C39" t="s">
        <v>115</v>
      </c>
      <c r="D39" t="s">
        <v>63</v>
      </c>
      <c r="E39" t="s">
        <v>119</v>
      </c>
      <c r="F39" t="s">
        <v>95</v>
      </c>
      <c r="G39" t="s">
        <v>96</v>
      </c>
      <c r="H39" t="s">
        <v>40</v>
      </c>
      <c r="I39">
        <v>4</v>
      </c>
      <c r="J39">
        <v>0.25</v>
      </c>
      <c r="K39">
        <v>0.25</v>
      </c>
      <c r="L39">
        <v>0.25</v>
      </c>
      <c r="M39">
        <v>0.25</v>
      </c>
      <c r="N39">
        <v>0.25</v>
      </c>
      <c r="O39">
        <v>0.25</v>
      </c>
      <c r="P39">
        <v>0.25</v>
      </c>
      <c r="Q39">
        <v>0.25</v>
      </c>
      <c r="R39">
        <v>0.25</v>
      </c>
      <c r="S39" t="s">
        <v>97</v>
      </c>
      <c r="T39">
        <v>0.25</v>
      </c>
      <c r="U39">
        <v>0.5</v>
      </c>
    </row>
    <row r="40" spans="1:21" x14ac:dyDescent="0.25">
      <c r="A40" t="s">
        <v>156</v>
      </c>
      <c r="B40" t="s">
        <v>23</v>
      </c>
      <c r="C40" t="s">
        <v>117</v>
      </c>
      <c r="D40" t="s">
        <v>98</v>
      </c>
      <c r="E40" t="s">
        <v>120</v>
      </c>
      <c r="F40" t="s">
        <v>187</v>
      </c>
      <c r="G40" t="s">
        <v>223</v>
      </c>
      <c r="H40" t="s">
        <v>180</v>
      </c>
      <c r="I40">
        <v>7</v>
      </c>
      <c r="J40">
        <v>0</v>
      </c>
      <c r="K40">
        <v>0.33</v>
      </c>
      <c r="L40">
        <v>0.33</v>
      </c>
      <c r="M40">
        <v>0.34</v>
      </c>
      <c r="N40">
        <v>0</v>
      </c>
      <c r="O40">
        <v>0.33</v>
      </c>
      <c r="P40">
        <v>0.33</v>
      </c>
      <c r="Q40">
        <v>0.34</v>
      </c>
      <c r="R40">
        <v>0</v>
      </c>
      <c r="S40" t="s">
        <v>41</v>
      </c>
      <c r="T40">
        <v>0.33</v>
      </c>
      <c r="U40">
        <v>0.33</v>
      </c>
    </row>
    <row r="41" spans="1:21" x14ac:dyDescent="0.25">
      <c r="A41" t="s">
        <v>156</v>
      </c>
      <c r="B41" t="s">
        <v>23</v>
      </c>
      <c r="C41" t="s">
        <v>117</v>
      </c>
      <c r="D41" t="s">
        <v>98</v>
      </c>
      <c r="E41" t="s">
        <v>120</v>
      </c>
      <c r="F41" t="s">
        <v>188</v>
      </c>
      <c r="G41" t="s">
        <v>189</v>
      </c>
      <c r="H41" t="s">
        <v>180</v>
      </c>
      <c r="I41">
        <v>2</v>
      </c>
      <c r="J41">
        <v>0</v>
      </c>
      <c r="K41">
        <v>0.4</v>
      </c>
      <c r="L41">
        <v>0.3</v>
      </c>
      <c r="M41">
        <v>0.3</v>
      </c>
      <c r="N41">
        <v>0</v>
      </c>
      <c r="O41">
        <v>0.4</v>
      </c>
      <c r="P41">
        <v>0.3</v>
      </c>
      <c r="Q41">
        <v>0.3</v>
      </c>
      <c r="R41">
        <v>0</v>
      </c>
      <c r="S41" t="s">
        <v>41</v>
      </c>
      <c r="T41">
        <v>0.4</v>
      </c>
      <c r="U41">
        <v>0.4</v>
      </c>
    </row>
    <row r="42" spans="1:21" x14ac:dyDescent="0.25">
      <c r="A42" t="s">
        <v>156</v>
      </c>
      <c r="B42" t="s">
        <v>23</v>
      </c>
      <c r="C42" t="s">
        <v>117</v>
      </c>
      <c r="D42" t="s">
        <v>37</v>
      </c>
      <c r="E42" t="s">
        <v>124</v>
      </c>
      <c r="F42" t="s">
        <v>190</v>
      </c>
      <c r="G42" t="s">
        <v>191</v>
      </c>
      <c r="H42" t="s">
        <v>18</v>
      </c>
      <c r="I42">
        <v>1</v>
      </c>
      <c r="J42">
        <v>0</v>
      </c>
      <c r="K42">
        <v>0.33</v>
      </c>
      <c r="L42">
        <v>0.33</v>
      </c>
      <c r="M42">
        <v>0.34</v>
      </c>
      <c r="N42">
        <v>0</v>
      </c>
      <c r="O42">
        <v>0.33</v>
      </c>
      <c r="P42">
        <v>0.33</v>
      </c>
      <c r="Q42">
        <v>0.34</v>
      </c>
      <c r="R42">
        <v>0</v>
      </c>
      <c r="S42" t="s">
        <v>41</v>
      </c>
      <c r="T42">
        <v>0.33</v>
      </c>
      <c r="U42">
        <v>0.33</v>
      </c>
    </row>
    <row r="43" spans="1:21" x14ac:dyDescent="0.25">
      <c r="A43" t="s">
        <v>156</v>
      </c>
      <c r="B43" t="s">
        <v>23</v>
      </c>
      <c r="C43" t="s">
        <v>117</v>
      </c>
      <c r="D43" t="s">
        <v>24</v>
      </c>
      <c r="E43" t="s">
        <v>121</v>
      </c>
      <c r="F43" t="s">
        <v>192</v>
      </c>
      <c r="G43" t="s">
        <v>193</v>
      </c>
      <c r="H43" t="s">
        <v>194</v>
      </c>
      <c r="I43">
        <v>1</v>
      </c>
      <c r="J43">
        <v>0</v>
      </c>
      <c r="K43">
        <v>0.33</v>
      </c>
      <c r="L43">
        <v>0.33</v>
      </c>
      <c r="M43">
        <v>0.34</v>
      </c>
      <c r="N43">
        <v>0</v>
      </c>
      <c r="O43">
        <v>0.33</v>
      </c>
      <c r="P43">
        <v>0.33</v>
      </c>
      <c r="Q43">
        <v>0.34</v>
      </c>
      <c r="R43">
        <v>0</v>
      </c>
      <c r="S43" t="s">
        <v>41</v>
      </c>
      <c r="T43">
        <v>0.33</v>
      </c>
      <c r="U43">
        <v>0.33</v>
      </c>
    </row>
    <row r="44" spans="1:21" x14ac:dyDescent="0.25">
      <c r="A44" t="s">
        <v>156</v>
      </c>
      <c r="B44" t="s">
        <v>23</v>
      </c>
      <c r="C44" t="s">
        <v>117</v>
      </c>
      <c r="D44" t="s">
        <v>24</v>
      </c>
      <c r="E44" t="s">
        <v>121</v>
      </c>
      <c r="F44" t="s">
        <v>192</v>
      </c>
      <c r="G44" t="s">
        <v>195</v>
      </c>
      <c r="H44" t="s">
        <v>40</v>
      </c>
      <c r="I44">
        <v>1</v>
      </c>
      <c r="J44">
        <v>0</v>
      </c>
      <c r="K44">
        <v>0.33</v>
      </c>
      <c r="L44">
        <v>0.33</v>
      </c>
      <c r="M44">
        <v>0.34</v>
      </c>
      <c r="N44">
        <v>0</v>
      </c>
      <c r="O44">
        <v>0.33</v>
      </c>
      <c r="P44">
        <v>0.33</v>
      </c>
      <c r="Q44">
        <v>0.34</v>
      </c>
      <c r="R44">
        <v>0</v>
      </c>
      <c r="S44" t="s">
        <v>41</v>
      </c>
      <c r="T44">
        <v>0.33</v>
      </c>
      <c r="U44">
        <v>0.33</v>
      </c>
    </row>
    <row r="45" spans="1:21" x14ac:dyDescent="0.25">
      <c r="A45" t="s">
        <v>156</v>
      </c>
      <c r="B45" t="s">
        <v>23</v>
      </c>
      <c r="C45" t="s">
        <v>117</v>
      </c>
      <c r="D45" t="s">
        <v>24</v>
      </c>
      <c r="E45" t="s">
        <v>121</v>
      </c>
      <c r="F45" t="s">
        <v>192</v>
      </c>
      <c r="G45" t="s">
        <v>196</v>
      </c>
      <c r="H45" t="s">
        <v>40</v>
      </c>
      <c r="I45">
        <v>1</v>
      </c>
      <c r="J45">
        <v>0</v>
      </c>
      <c r="K45">
        <v>0.33</v>
      </c>
      <c r="L45">
        <v>0.33</v>
      </c>
      <c r="M45">
        <v>0.34</v>
      </c>
      <c r="N45">
        <v>0</v>
      </c>
      <c r="O45">
        <v>0.33</v>
      </c>
      <c r="P45">
        <v>0.33</v>
      </c>
      <c r="Q45">
        <v>0.34</v>
      </c>
      <c r="R45">
        <v>0</v>
      </c>
      <c r="S45" t="s">
        <v>41</v>
      </c>
      <c r="T45">
        <v>0.33</v>
      </c>
      <c r="U45">
        <v>0.33</v>
      </c>
    </row>
    <row r="46" spans="1:21" x14ac:dyDescent="0.25">
      <c r="A46" t="s">
        <v>156</v>
      </c>
      <c r="B46" t="s">
        <v>33</v>
      </c>
      <c r="C46" t="s">
        <v>115</v>
      </c>
      <c r="D46" t="s">
        <v>24</v>
      </c>
      <c r="E46" t="s">
        <v>121</v>
      </c>
      <c r="F46" t="s">
        <v>197</v>
      </c>
      <c r="G46" t="s">
        <v>198</v>
      </c>
      <c r="H46" t="s">
        <v>180</v>
      </c>
      <c r="I46">
        <v>1</v>
      </c>
      <c r="J46">
        <v>0</v>
      </c>
      <c r="K46">
        <v>0.33</v>
      </c>
      <c r="L46">
        <v>0.33</v>
      </c>
      <c r="M46">
        <v>0.34</v>
      </c>
      <c r="N46">
        <v>0</v>
      </c>
      <c r="O46">
        <v>0.33</v>
      </c>
      <c r="P46">
        <v>0.33</v>
      </c>
      <c r="Q46">
        <v>0.34</v>
      </c>
      <c r="R46">
        <v>0</v>
      </c>
      <c r="S46" t="s">
        <v>41</v>
      </c>
      <c r="T46">
        <v>0.33</v>
      </c>
      <c r="U46">
        <v>0.33</v>
      </c>
    </row>
    <row r="47" spans="1:21" x14ac:dyDescent="0.25">
      <c r="A47" t="s">
        <v>156</v>
      </c>
      <c r="B47" t="s">
        <v>23</v>
      </c>
      <c r="C47" t="s">
        <v>117</v>
      </c>
      <c r="D47" t="s">
        <v>24</v>
      </c>
      <c r="E47" t="s">
        <v>121</v>
      </c>
      <c r="F47" t="s">
        <v>83</v>
      </c>
      <c r="G47" t="s">
        <v>199</v>
      </c>
      <c r="H47" t="s">
        <v>40</v>
      </c>
      <c r="I47">
        <v>2</v>
      </c>
      <c r="J47">
        <v>0</v>
      </c>
      <c r="K47">
        <v>0.33</v>
      </c>
      <c r="L47">
        <v>0.33</v>
      </c>
      <c r="M47">
        <v>0.34</v>
      </c>
      <c r="N47">
        <v>0</v>
      </c>
      <c r="O47">
        <v>0.33</v>
      </c>
      <c r="P47">
        <v>0.33</v>
      </c>
      <c r="Q47">
        <v>0.34</v>
      </c>
      <c r="R47">
        <v>0</v>
      </c>
      <c r="S47" t="s">
        <v>41</v>
      </c>
      <c r="T47">
        <v>0.33</v>
      </c>
      <c r="U47">
        <v>0.33</v>
      </c>
    </row>
    <row r="48" spans="1:21" x14ac:dyDescent="0.25">
      <c r="A48" t="s">
        <v>156</v>
      </c>
      <c r="B48" t="s">
        <v>23</v>
      </c>
      <c r="C48" t="s">
        <v>117</v>
      </c>
      <c r="D48" t="s">
        <v>24</v>
      </c>
      <c r="E48" t="s">
        <v>121</v>
      </c>
      <c r="F48" t="s">
        <v>83</v>
      </c>
      <c r="G48" t="s">
        <v>200</v>
      </c>
      <c r="H48" t="s">
        <v>40</v>
      </c>
      <c r="I48">
        <v>2</v>
      </c>
      <c r="J48">
        <v>0</v>
      </c>
      <c r="K48">
        <v>0.33</v>
      </c>
      <c r="L48">
        <v>0.33</v>
      </c>
      <c r="M48">
        <v>0.34</v>
      </c>
      <c r="N48">
        <v>0</v>
      </c>
      <c r="O48">
        <v>0.33</v>
      </c>
      <c r="P48">
        <v>0.33</v>
      </c>
      <c r="Q48">
        <v>0.34</v>
      </c>
      <c r="R48">
        <v>0</v>
      </c>
      <c r="S48" t="s">
        <v>41</v>
      </c>
      <c r="T48">
        <v>0.33</v>
      </c>
      <c r="U48">
        <v>0.33</v>
      </c>
    </row>
    <row r="49" spans="1:21" x14ac:dyDescent="0.25">
      <c r="A49" t="s">
        <v>156</v>
      </c>
      <c r="B49" t="s">
        <v>23</v>
      </c>
      <c r="C49" t="s">
        <v>117</v>
      </c>
      <c r="D49" t="s">
        <v>24</v>
      </c>
      <c r="E49" t="s">
        <v>121</v>
      </c>
      <c r="F49" t="s">
        <v>83</v>
      </c>
      <c r="G49" t="s">
        <v>201</v>
      </c>
      <c r="H49" t="s">
        <v>202</v>
      </c>
      <c r="I49">
        <v>2</v>
      </c>
      <c r="J49">
        <v>0</v>
      </c>
      <c r="K49">
        <v>0.33</v>
      </c>
      <c r="L49">
        <v>0.33</v>
      </c>
      <c r="M49">
        <v>0.34</v>
      </c>
      <c r="N49">
        <v>0</v>
      </c>
      <c r="O49">
        <v>0.33</v>
      </c>
      <c r="P49">
        <v>0.33</v>
      </c>
      <c r="Q49">
        <v>0.34</v>
      </c>
      <c r="R49">
        <v>0</v>
      </c>
      <c r="S49" t="s">
        <v>41</v>
      </c>
      <c r="T49">
        <v>0.33</v>
      </c>
      <c r="U49">
        <v>0.33</v>
      </c>
    </row>
    <row r="50" spans="1:21" x14ac:dyDescent="0.25">
      <c r="A50" t="s">
        <v>112</v>
      </c>
      <c r="B50" t="s">
        <v>23</v>
      </c>
      <c r="C50" t="s">
        <v>117</v>
      </c>
      <c r="D50" t="s">
        <v>34</v>
      </c>
      <c r="E50" t="s">
        <v>122</v>
      </c>
      <c r="F50" t="s">
        <v>99</v>
      </c>
      <c r="G50" t="s">
        <v>100</v>
      </c>
      <c r="H50" t="s">
        <v>40</v>
      </c>
      <c r="I50">
        <v>2</v>
      </c>
      <c r="J50">
        <v>0</v>
      </c>
      <c r="K50">
        <v>0.9</v>
      </c>
      <c r="L50">
        <v>0.1</v>
      </c>
      <c r="M50">
        <v>0</v>
      </c>
      <c r="N50">
        <v>0</v>
      </c>
      <c r="O50">
        <v>0.9</v>
      </c>
      <c r="P50">
        <v>0.1</v>
      </c>
      <c r="Q50">
        <v>0</v>
      </c>
      <c r="R50">
        <v>0</v>
      </c>
      <c r="S50" t="s">
        <v>41</v>
      </c>
      <c r="T50">
        <v>0.89</v>
      </c>
      <c r="U50">
        <v>0.89</v>
      </c>
    </row>
    <row r="51" spans="1:21" x14ac:dyDescent="0.25">
      <c r="A51" t="s">
        <v>110</v>
      </c>
      <c r="B51" t="s">
        <v>23</v>
      </c>
      <c r="C51" t="s">
        <v>117</v>
      </c>
      <c r="D51" t="s">
        <v>24</v>
      </c>
      <c r="E51" t="s">
        <v>121</v>
      </c>
      <c r="F51" t="s">
        <v>101</v>
      </c>
      <c r="G51" t="s">
        <v>102</v>
      </c>
      <c r="H51" t="s">
        <v>103</v>
      </c>
      <c r="I51">
        <v>3</v>
      </c>
      <c r="J51">
        <v>0</v>
      </c>
      <c r="K51">
        <v>0.33</v>
      </c>
      <c r="L51">
        <v>0.33</v>
      </c>
      <c r="M51">
        <v>0.34</v>
      </c>
      <c r="N51">
        <v>0</v>
      </c>
      <c r="O51">
        <v>0.33</v>
      </c>
      <c r="P51">
        <v>0.33</v>
      </c>
      <c r="Q51">
        <v>0.34</v>
      </c>
      <c r="R51">
        <v>0</v>
      </c>
      <c r="S51" t="s">
        <v>41</v>
      </c>
      <c r="T51">
        <v>0.33</v>
      </c>
      <c r="U51">
        <v>0.33</v>
      </c>
    </row>
    <row r="52" spans="1:21" x14ac:dyDescent="0.25">
      <c r="A52" t="s">
        <v>110</v>
      </c>
      <c r="B52" t="s">
        <v>23</v>
      </c>
      <c r="C52" t="s">
        <v>117</v>
      </c>
      <c r="D52" t="s">
        <v>34</v>
      </c>
      <c r="E52" t="s">
        <v>122</v>
      </c>
      <c r="F52" t="s">
        <v>104</v>
      </c>
      <c r="G52" t="s">
        <v>105</v>
      </c>
      <c r="H52" t="s">
        <v>106</v>
      </c>
      <c r="I52">
        <v>3</v>
      </c>
      <c r="J52">
        <v>0</v>
      </c>
      <c r="K52">
        <v>0.33</v>
      </c>
      <c r="L52">
        <v>0.33</v>
      </c>
      <c r="M52">
        <v>0.34</v>
      </c>
      <c r="N52">
        <v>0</v>
      </c>
      <c r="O52">
        <v>0.33</v>
      </c>
      <c r="P52">
        <v>0.33</v>
      </c>
      <c r="Q52">
        <v>0.34</v>
      </c>
      <c r="R52">
        <v>0</v>
      </c>
      <c r="S52" t="s">
        <v>41</v>
      </c>
      <c r="T52">
        <v>0.33</v>
      </c>
      <c r="U52">
        <v>0.33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A829-D20A-4790-8D97-1A637F8BDA55}">
  <dimension ref="A2:H81"/>
  <sheetViews>
    <sheetView workbookViewId="0">
      <selection activeCell="C76" sqref="C76"/>
    </sheetView>
  </sheetViews>
  <sheetFormatPr baseColWidth="10" defaultRowHeight="15" x14ac:dyDescent="0.25"/>
  <cols>
    <col min="1" max="1" width="17.85546875" bestFit="1" customWidth="1"/>
    <col min="2" max="2" width="24" bestFit="1" customWidth="1"/>
    <col min="3" max="3" width="18" bestFit="1" customWidth="1"/>
    <col min="4" max="4" width="12.28515625" customWidth="1"/>
    <col min="5" max="5" width="12.85546875" bestFit="1" customWidth="1"/>
    <col min="6" max="6" width="14.140625" bestFit="1" customWidth="1"/>
    <col min="7" max="7" width="17.85546875" bestFit="1" customWidth="1"/>
    <col min="8" max="8" width="20.7109375" bestFit="1" customWidth="1"/>
    <col min="10" max="10" width="17.85546875" bestFit="1" customWidth="1"/>
    <col min="11" max="11" width="33.85546875" bestFit="1" customWidth="1"/>
  </cols>
  <sheetData>
    <row r="2" spans="1:8" x14ac:dyDescent="0.25">
      <c r="E2" s="3" t="s">
        <v>4</v>
      </c>
      <c r="F2" s="3" t="s">
        <v>205</v>
      </c>
      <c r="G2" s="3" t="s">
        <v>207</v>
      </c>
      <c r="H2" s="3" t="s">
        <v>206</v>
      </c>
    </row>
    <row r="3" spans="1:8" x14ac:dyDescent="0.25">
      <c r="E3" s="3">
        <v>75</v>
      </c>
      <c r="F3" s="3">
        <v>53</v>
      </c>
      <c r="G3" s="46">
        <v>27.179999999999993</v>
      </c>
      <c r="H3" s="46">
        <v>26.859999999999982</v>
      </c>
    </row>
    <row r="6" spans="1:8" x14ac:dyDescent="0.25">
      <c r="A6" s="1" t="s">
        <v>107</v>
      </c>
      <c r="B6" t="s">
        <v>208</v>
      </c>
      <c r="C6" t="s">
        <v>209</v>
      </c>
    </row>
    <row r="7" spans="1:8" x14ac:dyDescent="0.25">
      <c r="A7" s="2" t="s">
        <v>152</v>
      </c>
      <c r="B7" s="35">
        <v>3.25</v>
      </c>
      <c r="C7" s="35">
        <v>3.25</v>
      </c>
    </row>
    <row r="8" spans="1:8" x14ac:dyDescent="0.25">
      <c r="A8" s="2" t="s">
        <v>110</v>
      </c>
      <c r="B8" s="35">
        <v>1.1600000000000001</v>
      </c>
      <c r="C8" s="35">
        <v>1.1600000000000001</v>
      </c>
    </row>
    <row r="9" spans="1:8" x14ac:dyDescent="0.25">
      <c r="A9" s="2" t="s">
        <v>159</v>
      </c>
      <c r="B9" s="35">
        <v>1.1600000000000001</v>
      </c>
      <c r="C9" s="35">
        <v>1.17</v>
      </c>
    </row>
    <row r="10" spans="1:8" x14ac:dyDescent="0.25">
      <c r="A10" s="2" t="s">
        <v>111</v>
      </c>
      <c r="B10" s="35">
        <v>4.5</v>
      </c>
      <c r="C10" s="35">
        <v>4.5</v>
      </c>
    </row>
    <row r="11" spans="1:8" x14ac:dyDescent="0.25">
      <c r="A11" s="2" t="s">
        <v>154</v>
      </c>
      <c r="B11" s="35">
        <v>1.28</v>
      </c>
      <c r="C11" s="35">
        <v>1.28</v>
      </c>
    </row>
    <row r="12" spans="1:8" x14ac:dyDescent="0.25">
      <c r="A12" s="2" t="s">
        <v>155</v>
      </c>
      <c r="B12" s="35">
        <v>1.5</v>
      </c>
      <c r="C12" s="35">
        <v>1.5</v>
      </c>
    </row>
    <row r="13" spans="1:8" x14ac:dyDescent="0.25">
      <c r="A13" s="2" t="s">
        <v>112</v>
      </c>
      <c r="B13" s="35">
        <v>0.9</v>
      </c>
      <c r="C13" s="35">
        <v>0.89</v>
      </c>
    </row>
    <row r="14" spans="1:8" x14ac:dyDescent="0.25">
      <c r="A14" s="2" t="s">
        <v>156</v>
      </c>
      <c r="B14" s="35">
        <v>6.1000000000000005</v>
      </c>
      <c r="C14" s="35">
        <v>5.8000000000000007</v>
      </c>
    </row>
    <row r="15" spans="1:8" x14ac:dyDescent="0.25">
      <c r="A15" s="2" t="s">
        <v>157</v>
      </c>
      <c r="B15" s="35">
        <v>3.5</v>
      </c>
      <c r="C15" s="35">
        <v>3.4800000000000004</v>
      </c>
    </row>
    <row r="16" spans="1:8" x14ac:dyDescent="0.25">
      <c r="A16" s="2" t="s">
        <v>158</v>
      </c>
      <c r="B16" s="35">
        <v>3.83</v>
      </c>
      <c r="C16" s="35">
        <v>3.83</v>
      </c>
    </row>
    <row r="17" spans="1:3" x14ac:dyDescent="0.25">
      <c r="A17" s="2" t="s">
        <v>108</v>
      </c>
      <c r="B17" s="45">
        <v>27.180000000000003</v>
      </c>
      <c r="C17" s="45">
        <v>26.86</v>
      </c>
    </row>
    <row r="20" spans="1:3" x14ac:dyDescent="0.25">
      <c r="A20" s="1" t="s">
        <v>107</v>
      </c>
      <c r="B20" t="s">
        <v>204</v>
      </c>
      <c r="C20" t="s">
        <v>109</v>
      </c>
    </row>
    <row r="21" spans="1:3" x14ac:dyDescent="0.25">
      <c r="A21" s="2" t="s">
        <v>115</v>
      </c>
      <c r="B21" s="35">
        <v>1.9100000000000001</v>
      </c>
      <c r="C21" s="35">
        <v>1.9000000000000001</v>
      </c>
    </row>
    <row r="22" spans="1:3" x14ac:dyDescent="0.25">
      <c r="A22" s="2" t="s">
        <v>116</v>
      </c>
      <c r="B22" s="35">
        <v>10.77</v>
      </c>
      <c r="C22" s="35">
        <v>10.770000000000001</v>
      </c>
    </row>
    <row r="23" spans="1:3" x14ac:dyDescent="0.25">
      <c r="A23" s="2" t="s">
        <v>117</v>
      </c>
      <c r="B23" s="35">
        <v>14.5</v>
      </c>
      <c r="C23" s="35">
        <v>14.190000000000001</v>
      </c>
    </row>
    <row r="24" spans="1:3" x14ac:dyDescent="0.25">
      <c r="A24" s="2" t="s">
        <v>108</v>
      </c>
      <c r="B24" s="45">
        <v>27.179999999999989</v>
      </c>
      <c r="C24" s="45">
        <v>26.860000000000003</v>
      </c>
    </row>
    <row r="27" spans="1:3" x14ac:dyDescent="0.25">
      <c r="A27" s="1" t="s">
        <v>107</v>
      </c>
      <c r="B27" t="s">
        <v>204</v>
      </c>
      <c r="C27" t="s">
        <v>109</v>
      </c>
    </row>
    <row r="28" spans="1:3" x14ac:dyDescent="0.25">
      <c r="A28" s="2" t="s">
        <v>118</v>
      </c>
      <c r="B28" s="35">
        <v>0.7</v>
      </c>
      <c r="C28" s="35">
        <v>0.7</v>
      </c>
    </row>
    <row r="29" spans="1:3" x14ac:dyDescent="0.25">
      <c r="A29" s="2" t="s">
        <v>119</v>
      </c>
      <c r="B29" s="35">
        <v>2</v>
      </c>
      <c r="C29" s="35">
        <v>2.0099999999999998</v>
      </c>
    </row>
    <row r="30" spans="1:3" x14ac:dyDescent="0.25">
      <c r="A30" s="2" t="s">
        <v>120</v>
      </c>
      <c r="B30" s="35">
        <v>0.73</v>
      </c>
      <c r="C30" s="35">
        <v>0.73</v>
      </c>
    </row>
    <row r="31" spans="1:3" x14ac:dyDescent="0.25">
      <c r="A31" s="2" t="s">
        <v>121</v>
      </c>
      <c r="B31" s="35">
        <v>12.04</v>
      </c>
      <c r="C31" s="35">
        <v>11.74</v>
      </c>
    </row>
    <row r="32" spans="1:3" x14ac:dyDescent="0.25">
      <c r="A32" s="2" t="s">
        <v>122</v>
      </c>
      <c r="B32" s="35">
        <v>2.48</v>
      </c>
      <c r="C32" s="35">
        <v>2.46</v>
      </c>
    </row>
    <row r="33" spans="1:3" x14ac:dyDescent="0.25">
      <c r="A33" s="2" t="s">
        <v>123</v>
      </c>
      <c r="B33" s="35">
        <v>4.24</v>
      </c>
      <c r="C33" s="35">
        <v>4.2300000000000004</v>
      </c>
    </row>
    <row r="34" spans="1:3" x14ac:dyDescent="0.25">
      <c r="A34" s="2" t="s">
        <v>124</v>
      </c>
      <c r="B34" s="35">
        <v>0.83000000000000007</v>
      </c>
      <c r="C34" s="35">
        <v>0.83000000000000007</v>
      </c>
    </row>
    <row r="35" spans="1:3" x14ac:dyDescent="0.25">
      <c r="A35" s="2" t="s">
        <v>125</v>
      </c>
      <c r="B35" s="35">
        <v>4.16</v>
      </c>
      <c r="C35" s="35">
        <v>4.16</v>
      </c>
    </row>
    <row r="36" spans="1:3" x14ac:dyDescent="0.25">
      <c r="A36" s="2" t="s">
        <v>108</v>
      </c>
      <c r="B36" s="45">
        <v>27.179999999999996</v>
      </c>
      <c r="C36" s="45">
        <v>26.860000000000003</v>
      </c>
    </row>
    <row r="39" spans="1:3" x14ac:dyDescent="0.25">
      <c r="A39" s="1" t="s">
        <v>107</v>
      </c>
      <c r="B39" t="s">
        <v>113</v>
      </c>
    </row>
    <row r="40" spans="1:3" x14ac:dyDescent="0.25">
      <c r="A40" s="2" t="s">
        <v>115</v>
      </c>
      <c r="B40" s="45">
        <v>5</v>
      </c>
    </row>
    <row r="41" spans="1:3" x14ac:dyDescent="0.25">
      <c r="A41" s="2" t="s">
        <v>116</v>
      </c>
      <c r="B41" s="45">
        <v>19</v>
      </c>
    </row>
    <row r="42" spans="1:3" x14ac:dyDescent="0.25">
      <c r="A42" s="2" t="s">
        <v>117</v>
      </c>
      <c r="B42" s="45">
        <v>27</v>
      </c>
    </row>
    <row r="43" spans="1:3" x14ac:dyDescent="0.25">
      <c r="A43" s="2" t="s">
        <v>108</v>
      </c>
      <c r="B43" s="45">
        <v>51</v>
      </c>
    </row>
    <row r="46" spans="1:3" x14ac:dyDescent="0.25">
      <c r="A46" s="1" t="s">
        <v>107</v>
      </c>
      <c r="B46" t="s">
        <v>113</v>
      </c>
    </row>
    <row r="47" spans="1:3" x14ac:dyDescent="0.25">
      <c r="A47" s="2" t="s">
        <v>152</v>
      </c>
      <c r="B47" s="45">
        <v>6</v>
      </c>
    </row>
    <row r="48" spans="1:3" x14ac:dyDescent="0.25">
      <c r="A48" s="2" t="s">
        <v>110</v>
      </c>
      <c r="B48" s="45">
        <v>3</v>
      </c>
    </row>
    <row r="49" spans="1:2" x14ac:dyDescent="0.25">
      <c r="A49" s="2" t="s">
        <v>159</v>
      </c>
      <c r="B49" s="45">
        <v>2</v>
      </c>
    </row>
    <row r="50" spans="1:2" x14ac:dyDescent="0.25">
      <c r="A50" s="2" t="s">
        <v>111</v>
      </c>
      <c r="B50" s="45">
        <v>6</v>
      </c>
    </row>
    <row r="51" spans="1:2" x14ac:dyDescent="0.25">
      <c r="A51" s="2" t="s">
        <v>154</v>
      </c>
      <c r="B51" s="45">
        <v>3</v>
      </c>
    </row>
    <row r="52" spans="1:2" x14ac:dyDescent="0.25">
      <c r="A52" s="2" t="s">
        <v>155</v>
      </c>
      <c r="B52" s="45">
        <v>3</v>
      </c>
    </row>
    <row r="53" spans="1:2" x14ac:dyDescent="0.25">
      <c r="A53" s="2" t="s">
        <v>112</v>
      </c>
      <c r="B53" s="45">
        <v>1</v>
      </c>
    </row>
    <row r="54" spans="1:2" x14ac:dyDescent="0.25">
      <c r="A54" s="2" t="s">
        <v>156</v>
      </c>
      <c r="B54" s="45">
        <v>16</v>
      </c>
    </row>
    <row r="55" spans="1:2" x14ac:dyDescent="0.25">
      <c r="A55" s="2" t="s">
        <v>157</v>
      </c>
      <c r="B55" s="45">
        <v>6</v>
      </c>
    </row>
    <row r="56" spans="1:2" x14ac:dyDescent="0.25">
      <c r="A56" s="2" t="s">
        <v>158</v>
      </c>
      <c r="B56" s="45">
        <v>5</v>
      </c>
    </row>
    <row r="57" spans="1:2" x14ac:dyDescent="0.25">
      <c r="A57" s="2" t="s">
        <v>108</v>
      </c>
      <c r="B57" s="45">
        <v>51</v>
      </c>
    </row>
    <row r="61" spans="1:2" x14ac:dyDescent="0.25">
      <c r="A61" s="1" t="s">
        <v>107</v>
      </c>
      <c r="B61" t="s">
        <v>113</v>
      </c>
    </row>
    <row r="62" spans="1:2" x14ac:dyDescent="0.25">
      <c r="A62" s="2" t="s">
        <v>118</v>
      </c>
      <c r="B62" s="45">
        <v>2</v>
      </c>
    </row>
    <row r="63" spans="1:2" x14ac:dyDescent="0.25">
      <c r="A63" s="2" t="s">
        <v>119</v>
      </c>
      <c r="B63" s="45">
        <v>3</v>
      </c>
    </row>
    <row r="64" spans="1:2" x14ac:dyDescent="0.25">
      <c r="A64" s="2" t="s">
        <v>120</v>
      </c>
      <c r="B64" s="45">
        <v>2</v>
      </c>
    </row>
    <row r="65" spans="1:3" x14ac:dyDescent="0.25">
      <c r="A65" s="2" t="s">
        <v>121</v>
      </c>
      <c r="B65" s="45">
        <v>22</v>
      </c>
    </row>
    <row r="66" spans="1:3" x14ac:dyDescent="0.25">
      <c r="A66" s="2" t="s">
        <v>122</v>
      </c>
      <c r="B66" s="45">
        <v>5</v>
      </c>
    </row>
    <row r="67" spans="1:3" x14ac:dyDescent="0.25">
      <c r="A67" s="2" t="s">
        <v>123</v>
      </c>
      <c r="B67" s="45">
        <v>8</v>
      </c>
    </row>
    <row r="68" spans="1:3" x14ac:dyDescent="0.25">
      <c r="A68" s="2" t="s">
        <v>124</v>
      </c>
      <c r="B68" s="45">
        <v>2</v>
      </c>
    </row>
    <row r="69" spans="1:3" x14ac:dyDescent="0.25">
      <c r="A69" s="2" t="s">
        <v>125</v>
      </c>
      <c r="B69" s="45">
        <v>7</v>
      </c>
    </row>
    <row r="70" spans="1:3" x14ac:dyDescent="0.25">
      <c r="A70" s="2" t="s">
        <v>108</v>
      </c>
      <c r="B70" s="45">
        <v>51</v>
      </c>
    </row>
    <row r="73" spans="1:3" x14ac:dyDescent="0.25">
      <c r="B73">
        <v>6</v>
      </c>
      <c r="C73" s="36">
        <f>B73/$B$81</f>
        <v>0.08</v>
      </c>
    </row>
    <row r="74" spans="1:3" x14ac:dyDescent="0.25">
      <c r="B74">
        <v>3</v>
      </c>
      <c r="C74" s="36">
        <f t="shared" ref="C74:C80" si="0">B74/$B$81</f>
        <v>0.04</v>
      </c>
    </row>
    <row r="75" spans="1:3" x14ac:dyDescent="0.25">
      <c r="B75">
        <v>3</v>
      </c>
      <c r="C75" s="36">
        <f t="shared" si="0"/>
        <v>0.04</v>
      </c>
    </row>
    <row r="76" spans="1:3" x14ac:dyDescent="0.25">
      <c r="B76">
        <v>24</v>
      </c>
      <c r="C76" s="36">
        <f t="shared" si="0"/>
        <v>0.32</v>
      </c>
    </row>
    <row r="77" spans="1:3" x14ac:dyDescent="0.25">
      <c r="B77">
        <v>12</v>
      </c>
      <c r="C77" s="36">
        <f t="shared" si="0"/>
        <v>0.16</v>
      </c>
    </row>
    <row r="78" spans="1:3" x14ac:dyDescent="0.25">
      <c r="B78">
        <v>11</v>
      </c>
      <c r="C78" s="36">
        <f t="shared" si="0"/>
        <v>0.14666666666666667</v>
      </c>
    </row>
    <row r="79" spans="1:3" x14ac:dyDescent="0.25">
      <c r="B79">
        <v>3</v>
      </c>
      <c r="C79" s="36">
        <f t="shared" si="0"/>
        <v>0.04</v>
      </c>
    </row>
    <row r="80" spans="1:3" x14ac:dyDescent="0.25">
      <c r="B80">
        <v>13</v>
      </c>
      <c r="C80" s="36">
        <f t="shared" si="0"/>
        <v>0.17333333333333334</v>
      </c>
    </row>
    <row r="81" spans="2:2" x14ac:dyDescent="0.25">
      <c r="B81">
        <v>75</v>
      </c>
    </row>
  </sheetData>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B91B-D754-42C0-84F7-4DE85B7795C7}">
  <sheetPr codeName="Hoja3"/>
  <dimension ref="A1:B27"/>
  <sheetViews>
    <sheetView workbookViewId="0">
      <selection activeCell="C22" sqref="C22"/>
    </sheetView>
  </sheetViews>
  <sheetFormatPr baseColWidth="10" defaultRowHeight="15" x14ac:dyDescent="0.25"/>
  <cols>
    <col min="1" max="1" width="55.85546875" customWidth="1"/>
    <col min="2" max="2" width="9.85546875" customWidth="1"/>
    <col min="3" max="3" width="45.28515625" customWidth="1"/>
  </cols>
  <sheetData>
    <row r="1" spans="1:2" x14ac:dyDescent="0.25">
      <c r="A1" t="s">
        <v>33</v>
      </c>
      <c r="B1" t="s">
        <v>115</v>
      </c>
    </row>
    <row r="2" spans="1:2" x14ac:dyDescent="0.25">
      <c r="A2" t="s">
        <v>15</v>
      </c>
      <c r="B2" t="s">
        <v>116</v>
      </c>
    </row>
    <row r="3" spans="1:2" x14ac:dyDescent="0.25">
      <c r="A3" t="s">
        <v>23</v>
      </c>
      <c r="B3" t="s">
        <v>117</v>
      </c>
    </row>
    <row r="5" spans="1:2" x14ac:dyDescent="0.25">
      <c r="A5" t="s">
        <v>18</v>
      </c>
    </row>
    <row r="6" spans="1:2" x14ac:dyDescent="0.25">
      <c r="A6" t="s">
        <v>29</v>
      </c>
      <c r="B6" t="s">
        <v>118</v>
      </c>
    </row>
    <row r="7" spans="1:2" x14ac:dyDescent="0.25">
      <c r="A7" t="s">
        <v>63</v>
      </c>
      <c r="B7" t="s">
        <v>119</v>
      </c>
    </row>
    <row r="8" spans="1:2" x14ac:dyDescent="0.25">
      <c r="A8" t="s">
        <v>98</v>
      </c>
      <c r="B8" t="s">
        <v>120</v>
      </c>
    </row>
    <row r="9" spans="1:2" x14ac:dyDescent="0.25">
      <c r="A9" t="s">
        <v>24</v>
      </c>
      <c r="B9" t="s">
        <v>121</v>
      </c>
    </row>
    <row r="10" spans="1:2" x14ac:dyDescent="0.25">
      <c r="A10" t="s">
        <v>34</v>
      </c>
      <c r="B10" t="s">
        <v>122</v>
      </c>
    </row>
    <row r="11" spans="1:2" x14ac:dyDescent="0.25">
      <c r="A11" t="s">
        <v>16</v>
      </c>
      <c r="B11" t="s">
        <v>123</v>
      </c>
    </row>
    <row r="12" spans="1:2" x14ac:dyDescent="0.25">
      <c r="A12" t="s">
        <v>37</v>
      </c>
      <c r="B12" t="s">
        <v>124</v>
      </c>
    </row>
    <row r="13" spans="1:2" x14ac:dyDescent="0.25">
      <c r="A13" t="s">
        <v>42</v>
      </c>
      <c r="B13" t="s">
        <v>125</v>
      </c>
    </row>
    <row r="15" spans="1:2" x14ac:dyDescent="0.25">
      <c r="A15" t="s">
        <v>149</v>
      </c>
    </row>
    <row r="16" spans="1:2" x14ac:dyDescent="0.25">
      <c r="A16" t="s">
        <v>139</v>
      </c>
      <c r="B16" t="s">
        <v>152</v>
      </c>
    </row>
    <row r="17" spans="1:2" x14ac:dyDescent="0.25">
      <c r="A17" t="s">
        <v>151</v>
      </c>
      <c r="B17" t="s">
        <v>153</v>
      </c>
    </row>
    <row r="18" spans="1:2" x14ac:dyDescent="0.25">
      <c r="A18" t="s">
        <v>140</v>
      </c>
      <c r="B18" t="s">
        <v>110</v>
      </c>
    </row>
    <row r="19" spans="1:2" x14ac:dyDescent="0.25">
      <c r="A19" t="s">
        <v>150</v>
      </c>
      <c r="B19" t="s">
        <v>162</v>
      </c>
    </row>
    <row r="20" spans="1:2" x14ac:dyDescent="0.25">
      <c r="A20" t="s">
        <v>141</v>
      </c>
      <c r="B20" t="s">
        <v>159</v>
      </c>
    </row>
    <row r="21" spans="1:2" x14ac:dyDescent="0.25">
      <c r="A21" t="s">
        <v>142</v>
      </c>
      <c r="B21" t="s">
        <v>111</v>
      </c>
    </row>
    <row r="22" spans="1:2" x14ac:dyDescent="0.25">
      <c r="A22" t="s">
        <v>143</v>
      </c>
      <c r="B22" t="s">
        <v>112</v>
      </c>
    </row>
    <row r="23" spans="1:2" x14ac:dyDescent="0.25">
      <c r="A23" t="s">
        <v>144</v>
      </c>
      <c r="B23" t="s">
        <v>154</v>
      </c>
    </row>
    <row r="24" spans="1:2" x14ac:dyDescent="0.25">
      <c r="A24" t="s">
        <v>145</v>
      </c>
      <c r="B24" t="s">
        <v>155</v>
      </c>
    </row>
    <row r="25" spans="1:2" x14ac:dyDescent="0.25">
      <c r="A25" t="s">
        <v>146</v>
      </c>
      <c r="B25" t="s">
        <v>156</v>
      </c>
    </row>
    <row r="26" spans="1:2" x14ac:dyDescent="0.25">
      <c r="A26" t="s">
        <v>147</v>
      </c>
      <c r="B26" t="s">
        <v>157</v>
      </c>
    </row>
    <row r="27" spans="1:2" x14ac:dyDescent="0.25">
      <c r="A27" t="s">
        <v>148</v>
      </c>
      <c r="B27" t="s">
        <v>158</v>
      </c>
    </row>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CF6-1326-4FCF-A1A8-8805A1DE48CA}">
  <sheetPr codeName="Hoja4"/>
  <dimension ref="A1:AE51"/>
  <sheetViews>
    <sheetView showGridLines="0" tabSelected="1" zoomScale="85" zoomScaleNormal="85" workbookViewId="0">
      <selection sqref="A1:O1"/>
    </sheetView>
  </sheetViews>
  <sheetFormatPr baseColWidth="10" defaultColWidth="0" defaultRowHeight="14.25" x14ac:dyDescent="0.2"/>
  <cols>
    <col min="1" max="2" width="15.7109375" style="60" customWidth="1"/>
    <col min="3" max="4" width="15.7109375" style="73" customWidth="1"/>
    <col min="5" max="5" width="15.7109375" style="60" customWidth="1"/>
    <col min="6" max="9" width="17.7109375" style="60" customWidth="1"/>
    <col min="10" max="13" width="15.7109375" style="60" customWidth="1"/>
    <col min="14" max="14" width="14" style="60" customWidth="1"/>
    <col min="15" max="15" width="2.140625" style="60" customWidth="1"/>
    <col min="16" max="16" width="2.85546875" style="60" customWidth="1"/>
    <col min="17" max="17" width="8.140625" style="78" customWidth="1"/>
    <col min="18" max="18" width="15.7109375" style="60" customWidth="1"/>
    <col min="19" max="19" width="16.85546875" style="60" customWidth="1"/>
    <col min="20" max="20" width="9.85546875" style="60" customWidth="1"/>
    <col min="21" max="21" width="3.5703125" style="60" customWidth="1"/>
    <col min="22" max="22" width="7.42578125" style="60" bestFit="1" customWidth="1"/>
    <col min="23" max="24" width="15.7109375" style="60" customWidth="1"/>
    <col min="25" max="25" width="8.7109375" style="60" customWidth="1"/>
    <col min="26" max="26" width="2.85546875" style="60" customWidth="1"/>
    <col min="27" max="27" width="1.7109375" style="60" customWidth="1"/>
    <col min="28" max="31" width="0" style="60" hidden="1" customWidth="1"/>
    <col min="32" max="16384" width="11.42578125" style="60" hidden="1"/>
  </cols>
  <sheetData>
    <row r="1" spans="1:27" s="51" customFormat="1" ht="54" customHeight="1" thickBot="1" x14ac:dyDescent="0.25">
      <c r="A1" s="47" t="s">
        <v>225</v>
      </c>
      <c r="B1" s="48"/>
      <c r="C1" s="48"/>
      <c r="D1" s="48"/>
      <c r="E1" s="48"/>
      <c r="F1" s="48"/>
      <c r="G1" s="48"/>
      <c r="H1" s="48"/>
      <c r="I1" s="48"/>
      <c r="J1" s="48"/>
      <c r="K1" s="48"/>
      <c r="L1" s="48"/>
      <c r="M1" s="48"/>
      <c r="N1" s="48"/>
      <c r="O1" s="49"/>
      <c r="P1" s="82" t="s">
        <v>224</v>
      </c>
      <c r="Q1" s="82"/>
      <c r="R1" s="82"/>
      <c r="S1" s="82"/>
      <c r="T1" s="82"/>
      <c r="U1" s="82"/>
      <c r="V1" s="82"/>
      <c r="W1" s="82"/>
      <c r="X1" s="82"/>
      <c r="Y1" s="82"/>
      <c r="Z1" s="82"/>
      <c r="AA1" s="50"/>
    </row>
    <row r="2" spans="1:27" s="61" customFormat="1" x14ac:dyDescent="0.2">
      <c r="A2" s="52"/>
      <c r="B2" s="98" t="s">
        <v>234</v>
      </c>
      <c r="C2" s="98"/>
      <c r="D2" s="98"/>
      <c r="E2" s="98"/>
      <c r="F2" s="98"/>
      <c r="G2" s="98"/>
      <c r="H2" s="98"/>
      <c r="I2" s="98"/>
      <c r="J2" s="98"/>
      <c r="K2" s="98"/>
      <c r="L2" s="98"/>
      <c r="M2" s="98"/>
      <c r="N2" s="54"/>
      <c r="O2" s="56"/>
      <c r="P2" s="57"/>
      <c r="Q2" s="74"/>
      <c r="R2" s="58"/>
      <c r="S2" s="58"/>
      <c r="T2" s="58"/>
      <c r="U2" s="58"/>
      <c r="V2" s="58"/>
      <c r="W2" s="58"/>
      <c r="X2" s="58"/>
      <c r="Y2" s="58"/>
      <c r="Z2" s="59"/>
      <c r="AA2" s="60"/>
    </row>
    <row r="3" spans="1:27" s="61" customFormat="1" x14ac:dyDescent="0.2">
      <c r="A3" s="52"/>
      <c r="B3" s="53"/>
      <c r="C3" s="53"/>
      <c r="D3" s="53"/>
      <c r="E3" s="54"/>
      <c r="F3" s="55"/>
      <c r="G3" s="54"/>
      <c r="H3" s="54"/>
      <c r="I3" s="54"/>
      <c r="J3" s="54"/>
      <c r="K3" s="54"/>
      <c r="L3" s="54"/>
      <c r="M3" s="54"/>
      <c r="N3" s="54"/>
      <c r="O3" s="56"/>
      <c r="P3" s="52"/>
      <c r="Q3" s="93" t="s">
        <v>210</v>
      </c>
      <c r="R3" s="94" t="s">
        <v>114</v>
      </c>
      <c r="S3" s="95"/>
      <c r="T3" s="96"/>
      <c r="U3" s="89"/>
      <c r="V3" s="97" t="s">
        <v>210</v>
      </c>
      <c r="W3" s="94" t="s">
        <v>114</v>
      </c>
      <c r="X3" s="95"/>
      <c r="Y3" s="96"/>
      <c r="Z3" s="56"/>
      <c r="AA3" s="60"/>
    </row>
    <row r="4" spans="1:27" s="61" customFormat="1" ht="26.25" customHeight="1" x14ac:dyDescent="0.2">
      <c r="A4" s="52"/>
      <c r="B4" s="53"/>
      <c r="C4" s="53"/>
      <c r="D4" s="53"/>
      <c r="E4" s="54"/>
      <c r="F4" s="55"/>
      <c r="G4" s="54"/>
      <c r="H4" s="54"/>
      <c r="I4" s="54"/>
      <c r="J4" s="54"/>
      <c r="K4" s="54"/>
      <c r="L4" s="54"/>
      <c r="M4" s="54"/>
      <c r="N4" s="54"/>
      <c r="O4" s="56"/>
      <c r="P4" s="52"/>
      <c r="Q4" s="76" t="s">
        <v>152</v>
      </c>
      <c r="R4" s="86" t="s">
        <v>139</v>
      </c>
      <c r="S4" s="87"/>
      <c r="T4" s="88"/>
      <c r="U4" s="89"/>
      <c r="V4" s="63" t="s">
        <v>155</v>
      </c>
      <c r="W4" s="90" t="s">
        <v>145</v>
      </c>
      <c r="X4" s="91"/>
      <c r="Y4" s="92"/>
      <c r="Z4" s="56"/>
      <c r="AA4" s="60"/>
    </row>
    <row r="5" spans="1:27" s="61" customFormat="1" ht="26.25" customHeight="1" x14ac:dyDescent="0.2">
      <c r="A5" s="52"/>
      <c r="B5" s="54"/>
      <c r="C5" s="53"/>
      <c r="D5" s="53"/>
      <c r="E5" s="54"/>
      <c r="F5" s="83" t="s">
        <v>4</v>
      </c>
      <c r="G5" s="83" t="s">
        <v>205</v>
      </c>
      <c r="H5" s="84" t="s">
        <v>207</v>
      </c>
      <c r="I5" s="84" t="s">
        <v>206</v>
      </c>
      <c r="J5" s="54"/>
      <c r="K5" s="54"/>
      <c r="L5" s="54"/>
      <c r="M5" s="54"/>
      <c r="N5" s="54"/>
      <c r="O5" s="56"/>
      <c r="P5" s="52"/>
      <c r="Q5" s="76" t="s">
        <v>110</v>
      </c>
      <c r="R5" s="86" t="s">
        <v>140</v>
      </c>
      <c r="S5" s="87"/>
      <c r="T5" s="88"/>
      <c r="U5" s="89"/>
      <c r="V5" s="63" t="s">
        <v>112</v>
      </c>
      <c r="W5" s="90" t="s">
        <v>143</v>
      </c>
      <c r="X5" s="91"/>
      <c r="Y5" s="92"/>
      <c r="Z5" s="56"/>
      <c r="AA5" s="60"/>
    </row>
    <row r="6" spans="1:27" s="61" customFormat="1" ht="26.25" customHeight="1" x14ac:dyDescent="0.2">
      <c r="A6" s="52"/>
      <c r="B6" s="54"/>
      <c r="C6" s="53"/>
      <c r="D6" s="53"/>
      <c r="E6" s="54"/>
      <c r="F6" s="99">
        <v>75</v>
      </c>
      <c r="G6" s="99">
        <v>53</v>
      </c>
      <c r="H6" s="100">
        <v>27.179999999999993</v>
      </c>
      <c r="I6" s="100">
        <v>26.859999999999982</v>
      </c>
      <c r="J6" s="54"/>
      <c r="K6" s="62"/>
      <c r="L6" s="54"/>
      <c r="M6" s="54"/>
      <c r="N6" s="54"/>
      <c r="O6" s="56"/>
      <c r="P6" s="52"/>
      <c r="Q6" s="76" t="s">
        <v>159</v>
      </c>
      <c r="R6" s="86" t="s">
        <v>141</v>
      </c>
      <c r="S6" s="87"/>
      <c r="T6" s="88"/>
      <c r="U6" s="89"/>
      <c r="V6" s="63" t="s">
        <v>156</v>
      </c>
      <c r="W6" s="86" t="s">
        <v>146</v>
      </c>
      <c r="X6" s="87"/>
      <c r="Y6" s="88"/>
      <c r="Z6" s="56"/>
      <c r="AA6" s="60"/>
    </row>
    <row r="7" spans="1:27" s="61" customFormat="1" ht="26.25" customHeight="1" x14ac:dyDescent="0.2">
      <c r="A7" s="52"/>
      <c r="B7" s="53"/>
      <c r="C7" s="53"/>
      <c r="D7" s="53"/>
      <c r="E7" s="54"/>
      <c r="F7" s="55"/>
      <c r="G7" s="54"/>
      <c r="H7" s="54"/>
      <c r="I7" s="54"/>
      <c r="J7" s="54"/>
      <c r="K7" s="54"/>
      <c r="L7" s="54"/>
      <c r="M7" s="54"/>
      <c r="N7" s="54"/>
      <c r="O7" s="56"/>
      <c r="P7" s="52"/>
      <c r="Q7" s="76" t="s">
        <v>111</v>
      </c>
      <c r="R7" s="86" t="s">
        <v>142</v>
      </c>
      <c r="S7" s="87"/>
      <c r="T7" s="88"/>
      <c r="U7" s="89"/>
      <c r="V7" s="63" t="s">
        <v>157</v>
      </c>
      <c r="W7" s="86" t="s">
        <v>147</v>
      </c>
      <c r="X7" s="87"/>
      <c r="Y7" s="88"/>
      <c r="Z7" s="56"/>
      <c r="AA7" s="60"/>
    </row>
    <row r="8" spans="1:27" s="61" customFormat="1" ht="26.25" customHeight="1" x14ac:dyDescent="0.2">
      <c r="A8" s="52"/>
      <c r="B8" s="54"/>
      <c r="C8" s="53"/>
      <c r="D8" s="53"/>
      <c r="E8" s="54"/>
      <c r="F8" s="54"/>
      <c r="G8" s="54"/>
      <c r="H8" s="54"/>
      <c r="I8" s="54"/>
      <c r="J8" s="54"/>
      <c r="K8" s="54"/>
      <c r="L8" s="54"/>
      <c r="M8" s="54"/>
      <c r="N8" s="54"/>
      <c r="O8" s="56"/>
      <c r="P8" s="52"/>
      <c r="Q8" s="76" t="s">
        <v>154</v>
      </c>
      <c r="R8" s="86" t="s">
        <v>144</v>
      </c>
      <c r="S8" s="87"/>
      <c r="T8" s="88"/>
      <c r="U8" s="89"/>
      <c r="V8" s="63" t="s">
        <v>158</v>
      </c>
      <c r="W8" s="86" t="s">
        <v>148</v>
      </c>
      <c r="X8" s="87"/>
      <c r="Y8" s="88"/>
      <c r="Z8" s="56"/>
      <c r="AA8" s="60"/>
    </row>
    <row r="9" spans="1:27" s="61" customFormat="1" x14ac:dyDescent="0.2">
      <c r="A9" s="52"/>
      <c r="B9" s="54"/>
      <c r="C9" s="53"/>
      <c r="D9" s="53"/>
      <c r="E9" s="54"/>
      <c r="F9" s="54"/>
      <c r="G9" s="54"/>
      <c r="H9" s="54"/>
      <c r="I9" s="54"/>
      <c r="J9" s="54"/>
      <c r="K9" s="54"/>
      <c r="L9" s="54"/>
      <c r="M9" s="54"/>
      <c r="N9" s="54"/>
      <c r="O9" s="56"/>
      <c r="P9" s="52"/>
      <c r="Q9" s="75"/>
      <c r="R9" s="54"/>
      <c r="S9" s="54"/>
      <c r="T9" s="54"/>
      <c r="U9" s="54"/>
      <c r="V9" s="54"/>
      <c r="W9" s="54"/>
      <c r="X9" s="54"/>
      <c r="Y9" s="54"/>
      <c r="Z9" s="56"/>
      <c r="AA9" s="60"/>
    </row>
    <row r="10" spans="1:27" s="61" customFormat="1" x14ac:dyDescent="0.2">
      <c r="A10" s="52"/>
      <c r="B10" s="54"/>
      <c r="C10" s="54"/>
      <c r="D10" s="54"/>
      <c r="E10" s="54"/>
      <c r="F10" s="54"/>
      <c r="G10" s="54"/>
      <c r="H10" s="54"/>
      <c r="I10" s="54"/>
      <c r="J10" s="54"/>
      <c r="K10" s="54"/>
      <c r="L10" s="54"/>
      <c r="M10" s="54"/>
      <c r="N10" s="54"/>
      <c r="O10" s="56"/>
      <c r="P10" s="52"/>
      <c r="Q10" s="79" t="s">
        <v>130</v>
      </c>
      <c r="R10" s="80" t="s">
        <v>131</v>
      </c>
      <c r="S10" s="81"/>
      <c r="T10" s="81"/>
      <c r="U10" s="81"/>
      <c r="V10" s="81"/>
      <c r="W10" s="81"/>
      <c r="X10" s="81"/>
      <c r="Y10" s="85"/>
      <c r="Z10" s="56"/>
      <c r="AA10" s="60"/>
    </row>
    <row r="11" spans="1:27" s="61" customFormat="1" ht="24" customHeight="1" x14ac:dyDescent="0.2">
      <c r="A11" s="52"/>
      <c r="B11" s="54"/>
      <c r="C11" s="54"/>
      <c r="D11" s="54"/>
      <c r="E11" s="54"/>
      <c r="F11" s="54"/>
      <c r="G11" s="54"/>
      <c r="H11" s="54"/>
      <c r="I11" s="54"/>
      <c r="J11" s="54"/>
      <c r="K11" s="54"/>
      <c r="L11" s="54"/>
      <c r="M11" s="54"/>
      <c r="N11" s="54"/>
      <c r="O11" s="56"/>
      <c r="P11" s="52"/>
      <c r="Q11" s="76" t="s">
        <v>115</v>
      </c>
      <c r="R11" s="64" t="s">
        <v>33</v>
      </c>
      <c r="S11" s="65"/>
      <c r="T11" s="65"/>
      <c r="U11" s="65"/>
      <c r="V11" s="65"/>
      <c r="W11" s="65"/>
      <c r="X11" s="65"/>
      <c r="Y11" s="66"/>
      <c r="Z11" s="56"/>
      <c r="AA11" s="60"/>
    </row>
    <row r="12" spans="1:27" s="61" customFormat="1" ht="24" customHeight="1" x14ac:dyDescent="0.2">
      <c r="A12" s="52"/>
      <c r="B12" s="54"/>
      <c r="C12" s="54"/>
      <c r="D12" s="54"/>
      <c r="E12" s="54"/>
      <c r="F12" s="54"/>
      <c r="G12" s="54"/>
      <c r="H12" s="54"/>
      <c r="I12" s="54"/>
      <c r="J12" s="54"/>
      <c r="K12" s="54"/>
      <c r="L12" s="54"/>
      <c r="M12" s="54"/>
      <c r="N12" s="54"/>
      <c r="O12" s="56"/>
      <c r="P12" s="52"/>
      <c r="Q12" s="76" t="s">
        <v>116</v>
      </c>
      <c r="R12" s="64" t="s">
        <v>15</v>
      </c>
      <c r="S12" s="65"/>
      <c r="T12" s="65"/>
      <c r="U12" s="65"/>
      <c r="V12" s="65"/>
      <c r="W12" s="65"/>
      <c r="X12" s="65"/>
      <c r="Y12" s="66"/>
      <c r="Z12" s="56"/>
      <c r="AA12" s="60"/>
    </row>
    <row r="13" spans="1:27" s="61" customFormat="1" ht="24" customHeight="1" x14ac:dyDescent="0.2">
      <c r="A13" s="52"/>
      <c r="B13" s="54"/>
      <c r="C13" s="54"/>
      <c r="D13" s="54"/>
      <c r="E13" s="54"/>
      <c r="F13" s="54"/>
      <c r="G13" s="54"/>
      <c r="H13" s="54"/>
      <c r="I13" s="54"/>
      <c r="J13" s="54"/>
      <c r="K13" s="54"/>
      <c r="L13" s="54"/>
      <c r="M13" s="54"/>
      <c r="N13" s="54"/>
      <c r="O13" s="56"/>
      <c r="P13" s="52"/>
      <c r="Q13" s="76" t="s">
        <v>117</v>
      </c>
      <c r="R13" s="64" t="s">
        <v>23</v>
      </c>
      <c r="S13" s="65"/>
      <c r="T13" s="65"/>
      <c r="U13" s="65"/>
      <c r="V13" s="65"/>
      <c r="W13" s="65"/>
      <c r="X13" s="65"/>
      <c r="Y13" s="66"/>
      <c r="Z13" s="56"/>
      <c r="AA13" s="60"/>
    </row>
    <row r="14" spans="1:27" s="61" customFormat="1" ht="24.95" customHeight="1" x14ac:dyDescent="0.2">
      <c r="A14" s="52"/>
      <c r="B14" s="54"/>
      <c r="C14" s="54"/>
      <c r="D14" s="54"/>
      <c r="E14" s="54"/>
      <c r="F14" s="54"/>
      <c r="G14" s="54"/>
      <c r="H14" s="54"/>
      <c r="I14" s="54"/>
      <c r="J14" s="54"/>
      <c r="K14" s="54"/>
      <c r="L14" s="54"/>
      <c r="M14" s="54"/>
      <c r="N14" s="54"/>
      <c r="O14" s="56"/>
      <c r="P14" s="52"/>
      <c r="Q14" s="75"/>
      <c r="R14" s="54"/>
      <c r="S14" s="54"/>
      <c r="T14" s="54"/>
      <c r="U14" s="54"/>
      <c r="V14" s="54"/>
      <c r="W14" s="54"/>
      <c r="X14" s="54"/>
      <c r="Y14" s="54"/>
      <c r="Z14" s="56"/>
      <c r="AA14" s="60"/>
    </row>
    <row r="15" spans="1:27" s="61" customFormat="1" ht="24.95" customHeight="1" x14ac:dyDescent="0.2">
      <c r="A15" s="52"/>
      <c r="B15" s="54"/>
      <c r="C15" s="54"/>
      <c r="D15" s="54"/>
      <c r="E15" s="54"/>
      <c r="F15" s="54"/>
      <c r="G15" s="54"/>
      <c r="H15" s="54"/>
      <c r="I15" s="54"/>
      <c r="J15" s="54"/>
      <c r="K15" s="54"/>
      <c r="L15" s="54"/>
      <c r="M15" s="54"/>
      <c r="N15" s="54"/>
      <c r="O15" s="56"/>
      <c r="P15" s="52"/>
      <c r="Q15" s="79" t="s">
        <v>130</v>
      </c>
      <c r="R15" s="80" t="s">
        <v>2</v>
      </c>
      <c r="S15" s="81"/>
      <c r="T15" s="81"/>
      <c r="U15" s="81"/>
      <c r="V15" s="81"/>
      <c r="W15" s="81"/>
      <c r="X15" s="81"/>
      <c r="Y15" s="85"/>
      <c r="Z15" s="56"/>
      <c r="AA15" s="60"/>
    </row>
    <row r="16" spans="1:27" s="61" customFormat="1" ht="24.95" customHeight="1" x14ac:dyDescent="0.2">
      <c r="A16" s="52"/>
      <c r="B16" s="54"/>
      <c r="C16" s="54"/>
      <c r="D16" s="54"/>
      <c r="E16" s="54"/>
      <c r="F16" s="54"/>
      <c r="G16" s="54"/>
      <c r="H16" s="54"/>
      <c r="I16" s="54"/>
      <c r="J16" s="54"/>
      <c r="K16" s="54"/>
      <c r="L16" s="54"/>
      <c r="M16" s="54"/>
      <c r="N16" s="54"/>
      <c r="O16" s="56"/>
      <c r="P16" s="52"/>
      <c r="Q16" s="76" t="s">
        <v>226</v>
      </c>
      <c r="R16" s="64" t="s">
        <v>29</v>
      </c>
      <c r="S16" s="65"/>
      <c r="T16" s="65"/>
      <c r="U16" s="65"/>
      <c r="V16" s="65"/>
      <c r="W16" s="65"/>
      <c r="X16" s="65"/>
      <c r="Y16" s="66"/>
      <c r="Z16" s="56"/>
      <c r="AA16" s="60"/>
    </row>
    <row r="17" spans="1:27" s="61" customFormat="1" x14ac:dyDescent="0.2">
      <c r="A17" s="52"/>
      <c r="B17" s="54"/>
      <c r="C17" s="54"/>
      <c r="D17" s="54"/>
      <c r="E17" s="54"/>
      <c r="F17" s="54"/>
      <c r="G17" s="54"/>
      <c r="H17" s="54"/>
      <c r="I17" s="54"/>
      <c r="J17" s="54"/>
      <c r="K17" s="54"/>
      <c r="L17" s="54"/>
      <c r="M17" s="54"/>
      <c r="N17" s="54"/>
      <c r="O17" s="56"/>
      <c r="P17" s="52"/>
      <c r="Q17" s="76" t="s">
        <v>227</v>
      </c>
      <c r="R17" s="64" t="s">
        <v>63</v>
      </c>
      <c r="S17" s="65"/>
      <c r="T17" s="65"/>
      <c r="U17" s="65"/>
      <c r="V17" s="65"/>
      <c r="W17" s="65"/>
      <c r="X17" s="65"/>
      <c r="Y17" s="66"/>
      <c r="Z17" s="56"/>
      <c r="AA17" s="60"/>
    </row>
    <row r="18" spans="1:27" s="61" customFormat="1" x14ac:dyDescent="0.2">
      <c r="A18" s="52"/>
      <c r="B18" s="54"/>
      <c r="C18" s="54"/>
      <c r="D18" s="54"/>
      <c r="E18" s="54"/>
      <c r="F18" s="54"/>
      <c r="G18" s="54"/>
      <c r="H18" s="54"/>
      <c r="I18" s="54"/>
      <c r="J18" s="54"/>
      <c r="K18" s="54"/>
      <c r="L18" s="54"/>
      <c r="M18" s="54"/>
      <c r="N18" s="54"/>
      <c r="O18" s="56"/>
      <c r="P18" s="52"/>
      <c r="Q18" s="76" t="s">
        <v>228</v>
      </c>
      <c r="R18" s="64" t="s">
        <v>98</v>
      </c>
      <c r="S18" s="65"/>
      <c r="T18" s="65"/>
      <c r="U18" s="65"/>
      <c r="V18" s="65"/>
      <c r="W18" s="65"/>
      <c r="X18" s="65"/>
      <c r="Y18" s="66"/>
      <c r="Z18" s="56"/>
      <c r="AA18" s="60"/>
    </row>
    <row r="19" spans="1:27" s="61" customFormat="1" ht="36" customHeight="1" x14ac:dyDescent="0.2">
      <c r="A19" s="52"/>
      <c r="B19" s="54"/>
      <c r="C19" s="54"/>
      <c r="D19" s="54"/>
      <c r="E19" s="54"/>
      <c r="F19" s="54"/>
      <c r="G19" s="54"/>
      <c r="H19" s="54"/>
      <c r="I19" s="54"/>
      <c r="J19" s="54"/>
      <c r="K19" s="54"/>
      <c r="L19" s="54"/>
      <c r="M19" s="54"/>
      <c r="N19" s="54"/>
      <c r="O19" s="56"/>
      <c r="P19" s="52"/>
      <c r="Q19" s="76" t="s">
        <v>229</v>
      </c>
      <c r="R19" s="64" t="s">
        <v>24</v>
      </c>
      <c r="S19" s="65"/>
      <c r="T19" s="65"/>
      <c r="U19" s="65"/>
      <c r="V19" s="65"/>
      <c r="W19" s="65"/>
      <c r="X19" s="65"/>
      <c r="Y19" s="66"/>
      <c r="Z19" s="56"/>
      <c r="AA19" s="60"/>
    </row>
    <row r="20" spans="1:27" s="61" customFormat="1" ht="24.95" customHeight="1" x14ac:dyDescent="0.2">
      <c r="A20" s="52"/>
      <c r="B20" s="54"/>
      <c r="C20" s="54"/>
      <c r="D20" s="54"/>
      <c r="E20" s="54"/>
      <c r="F20" s="54"/>
      <c r="G20" s="54"/>
      <c r="H20" s="54"/>
      <c r="I20" s="54"/>
      <c r="J20" s="54"/>
      <c r="K20" s="54"/>
      <c r="L20" s="54"/>
      <c r="M20" s="54"/>
      <c r="N20" s="54"/>
      <c r="O20" s="56"/>
      <c r="P20" s="52"/>
      <c r="Q20" s="76" t="s">
        <v>230</v>
      </c>
      <c r="R20" s="64" t="s">
        <v>34</v>
      </c>
      <c r="S20" s="65"/>
      <c r="T20" s="65"/>
      <c r="U20" s="65"/>
      <c r="V20" s="65"/>
      <c r="W20" s="65"/>
      <c r="X20" s="65"/>
      <c r="Y20" s="66"/>
      <c r="Z20" s="56"/>
      <c r="AA20" s="60"/>
    </row>
    <row r="21" spans="1:27" s="61" customFormat="1" ht="24.95" customHeight="1" x14ac:dyDescent="0.2">
      <c r="A21" s="52"/>
      <c r="B21" s="54"/>
      <c r="C21" s="53"/>
      <c r="D21" s="53"/>
      <c r="E21" s="54"/>
      <c r="F21" s="54"/>
      <c r="G21" s="54"/>
      <c r="H21" s="54"/>
      <c r="I21" s="54"/>
      <c r="J21" s="54"/>
      <c r="K21" s="54"/>
      <c r="L21" s="54"/>
      <c r="M21" s="54"/>
      <c r="N21" s="54"/>
      <c r="O21" s="56"/>
      <c r="P21" s="52"/>
      <c r="Q21" s="76" t="s">
        <v>231</v>
      </c>
      <c r="R21" s="64" t="s">
        <v>16</v>
      </c>
      <c r="S21" s="65"/>
      <c r="T21" s="65"/>
      <c r="U21" s="65"/>
      <c r="V21" s="65"/>
      <c r="W21" s="65"/>
      <c r="X21" s="65"/>
      <c r="Y21" s="66"/>
      <c r="Z21" s="56"/>
      <c r="AA21" s="60"/>
    </row>
    <row r="22" spans="1:27" s="61" customFormat="1" ht="24.95" customHeight="1" x14ac:dyDescent="0.2">
      <c r="A22" s="52"/>
      <c r="B22" s="54"/>
      <c r="C22" s="53"/>
      <c r="D22" s="53"/>
      <c r="E22" s="54"/>
      <c r="F22" s="54"/>
      <c r="G22" s="54"/>
      <c r="H22" s="54"/>
      <c r="I22" s="54"/>
      <c r="J22" s="54"/>
      <c r="K22" s="54"/>
      <c r="L22" s="54"/>
      <c r="M22" s="54"/>
      <c r="N22" s="54"/>
      <c r="O22" s="56"/>
      <c r="P22" s="52"/>
      <c r="Q22" s="76" t="s">
        <v>232</v>
      </c>
      <c r="R22" s="64" t="s">
        <v>37</v>
      </c>
      <c r="S22" s="65"/>
      <c r="T22" s="65"/>
      <c r="U22" s="65"/>
      <c r="V22" s="65"/>
      <c r="W22" s="65"/>
      <c r="X22" s="65"/>
      <c r="Y22" s="66"/>
      <c r="Z22" s="56"/>
      <c r="AA22" s="60"/>
    </row>
    <row r="23" spans="1:27" s="61" customFormat="1" ht="24.95" customHeight="1" x14ac:dyDescent="0.2">
      <c r="A23" s="52"/>
      <c r="B23" s="54"/>
      <c r="C23" s="53"/>
      <c r="D23" s="53"/>
      <c r="E23" s="54"/>
      <c r="F23" s="54"/>
      <c r="G23" s="54"/>
      <c r="H23" s="54"/>
      <c r="I23" s="54"/>
      <c r="J23" s="54"/>
      <c r="K23" s="54"/>
      <c r="L23" s="54"/>
      <c r="M23" s="54"/>
      <c r="N23" s="54"/>
      <c r="O23" s="56"/>
      <c r="P23" s="52"/>
      <c r="Q23" s="76" t="s">
        <v>233</v>
      </c>
      <c r="R23" s="64" t="s">
        <v>42</v>
      </c>
      <c r="S23" s="65"/>
      <c r="T23" s="65"/>
      <c r="U23" s="65"/>
      <c r="V23" s="65"/>
      <c r="W23" s="65"/>
      <c r="X23" s="65"/>
      <c r="Y23" s="66"/>
      <c r="Z23" s="56"/>
      <c r="AA23" s="60"/>
    </row>
    <row r="24" spans="1:27" s="61" customFormat="1" ht="24.95" customHeight="1" x14ac:dyDescent="0.2">
      <c r="A24" s="52"/>
      <c r="B24" s="54"/>
      <c r="C24" s="53"/>
      <c r="D24" s="53"/>
      <c r="E24" s="54"/>
      <c r="F24" s="54"/>
      <c r="G24" s="54"/>
      <c r="H24" s="54"/>
      <c r="I24" s="54"/>
      <c r="J24" s="54"/>
      <c r="K24" s="54"/>
      <c r="L24" s="54"/>
      <c r="M24" s="54"/>
      <c r="N24" s="54"/>
      <c r="O24" s="56"/>
      <c r="P24" s="52"/>
      <c r="Q24" s="75"/>
      <c r="R24" s="54"/>
      <c r="S24" s="54"/>
      <c r="T24" s="54"/>
      <c r="U24" s="54"/>
      <c r="V24" s="54"/>
      <c r="W24" s="54"/>
      <c r="X24" s="54"/>
      <c r="Y24" s="54"/>
      <c r="Z24" s="56"/>
      <c r="AA24" s="60"/>
    </row>
    <row r="25" spans="1:27" s="61" customFormat="1" ht="24.95" customHeight="1" x14ac:dyDescent="0.2">
      <c r="A25" s="52"/>
      <c r="B25" s="54"/>
      <c r="C25" s="53"/>
      <c r="D25" s="53"/>
      <c r="E25" s="54"/>
      <c r="F25" s="54"/>
      <c r="G25" s="54"/>
      <c r="H25" s="54"/>
      <c r="I25" s="54"/>
      <c r="J25" s="54"/>
      <c r="K25" s="54"/>
      <c r="L25" s="54"/>
      <c r="M25" s="54"/>
      <c r="N25" s="54"/>
      <c r="O25" s="56"/>
      <c r="P25" s="52"/>
      <c r="Q25" s="75"/>
      <c r="R25" s="54"/>
      <c r="S25" s="54"/>
      <c r="T25" s="54"/>
      <c r="U25" s="54"/>
      <c r="V25" s="54"/>
      <c r="W25" s="54"/>
      <c r="X25" s="54"/>
      <c r="Y25" s="54"/>
      <c r="Z25" s="56"/>
      <c r="AA25" s="60"/>
    </row>
    <row r="26" spans="1:27" s="61" customFormat="1" ht="24.95" customHeight="1" x14ac:dyDescent="0.2">
      <c r="A26" s="52"/>
      <c r="B26" s="54"/>
      <c r="C26" s="53"/>
      <c r="D26" s="53"/>
      <c r="E26" s="54"/>
      <c r="F26" s="54"/>
      <c r="G26" s="54"/>
      <c r="H26" s="54"/>
      <c r="I26" s="54"/>
      <c r="J26" s="54"/>
      <c r="K26" s="54"/>
      <c r="L26" s="54"/>
      <c r="M26" s="54"/>
      <c r="N26" s="54"/>
      <c r="O26" s="56"/>
      <c r="P26" s="52"/>
      <c r="Q26" s="75"/>
      <c r="R26" s="54"/>
      <c r="S26" s="54"/>
      <c r="T26" s="54"/>
      <c r="U26" s="54"/>
      <c r="V26" s="54"/>
      <c r="W26" s="54"/>
      <c r="X26" s="54"/>
      <c r="Y26" s="54"/>
      <c r="Z26" s="56"/>
      <c r="AA26" s="60"/>
    </row>
    <row r="27" spans="1:27" s="61" customFormat="1" x14ac:dyDescent="0.2">
      <c r="A27" s="52"/>
      <c r="B27" s="54"/>
      <c r="C27" s="53"/>
      <c r="D27" s="53"/>
      <c r="E27" s="54"/>
      <c r="F27" s="54"/>
      <c r="G27" s="54"/>
      <c r="H27" s="54"/>
      <c r="I27" s="54"/>
      <c r="J27" s="54"/>
      <c r="K27" s="54"/>
      <c r="L27" s="54"/>
      <c r="M27" s="54"/>
      <c r="N27" s="54"/>
      <c r="O27" s="56"/>
      <c r="P27" s="52"/>
      <c r="Q27" s="75"/>
      <c r="R27" s="54"/>
      <c r="S27" s="54"/>
      <c r="T27" s="54"/>
      <c r="U27" s="54"/>
      <c r="V27" s="54"/>
      <c r="W27" s="54"/>
      <c r="X27" s="54"/>
      <c r="Y27" s="54"/>
      <c r="Z27" s="56"/>
      <c r="AA27" s="60"/>
    </row>
    <row r="28" spans="1:27" s="61" customFormat="1" ht="26.45" customHeight="1" x14ac:dyDescent="0.2">
      <c r="A28" s="52"/>
      <c r="B28" s="54"/>
      <c r="C28" s="53"/>
      <c r="D28" s="53"/>
      <c r="E28" s="54"/>
      <c r="F28" s="54"/>
      <c r="G28" s="54"/>
      <c r="H28" s="54"/>
      <c r="I28" s="54"/>
      <c r="J28" s="54"/>
      <c r="K28" s="54"/>
      <c r="L28" s="54"/>
      <c r="M28" s="54"/>
      <c r="N28" s="54"/>
      <c r="O28" s="56"/>
      <c r="P28" s="52"/>
      <c r="Q28" s="75"/>
      <c r="R28" s="54"/>
      <c r="S28" s="54"/>
      <c r="T28" s="54"/>
      <c r="U28" s="54"/>
      <c r="V28" s="54"/>
      <c r="W28" s="54"/>
      <c r="X28" s="54"/>
      <c r="Y28" s="54"/>
      <c r="Z28" s="56"/>
      <c r="AA28" s="60"/>
    </row>
    <row r="29" spans="1:27" s="61" customFormat="1" ht="26.45" customHeight="1" x14ac:dyDescent="0.2">
      <c r="A29" s="52"/>
      <c r="B29" s="54"/>
      <c r="C29" s="53"/>
      <c r="D29" s="53"/>
      <c r="E29" s="54"/>
      <c r="F29" s="54"/>
      <c r="G29" s="54"/>
      <c r="H29" s="54"/>
      <c r="I29" s="54"/>
      <c r="J29" s="54"/>
      <c r="K29" s="54"/>
      <c r="L29" s="54"/>
      <c r="M29" s="54"/>
      <c r="N29" s="54"/>
      <c r="O29" s="56"/>
      <c r="P29" s="52"/>
      <c r="Q29" s="75"/>
      <c r="R29" s="54"/>
      <c r="S29" s="54"/>
      <c r="T29" s="54"/>
      <c r="U29" s="54"/>
      <c r="V29" s="54"/>
      <c r="W29" s="54"/>
      <c r="X29" s="54"/>
      <c r="Y29" s="54"/>
      <c r="Z29" s="56"/>
      <c r="AA29" s="60"/>
    </row>
    <row r="30" spans="1:27" s="61" customFormat="1" ht="26.45" customHeight="1" x14ac:dyDescent="0.2">
      <c r="A30" s="52"/>
      <c r="B30" s="54"/>
      <c r="C30" s="53"/>
      <c r="D30" s="53"/>
      <c r="E30" s="54"/>
      <c r="F30" s="54"/>
      <c r="G30" s="54"/>
      <c r="H30" s="54"/>
      <c r="I30" s="54"/>
      <c r="J30" s="54"/>
      <c r="K30" s="54"/>
      <c r="L30" s="54"/>
      <c r="M30" s="54"/>
      <c r="N30" s="54"/>
      <c r="O30" s="56"/>
      <c r="P30" s="52"/>
      <c r="Q30" s="75"/>
      <c r="R30" s="54"/>
      <c r="S30" s="54"/>
      <c r="T30" s="54"/>
      <c r="U30" s="54"/>
      <c r="V30" s="54"/>
      <c r="W30" s="54"/>
      <c r="X30" s="54"/>
      <c r="Y30" s="54"/>
      <c r="Z30" s="56"/>
      <c r="AA30" s="60"/>
    </row>
    <row r="31" spans="1:27" s="61" customFormat="1" ht="24" customHeight="1" x14ac:dyDescent="0.2">
      <c r="A31" s="52"/>
      <c r="B31" s="54"/>
      <c r="C31" s="53"/>
      <c r="D31" s="53"/>
      <c r="E31" s="54"/>
      <c r="F31" s="54"/>
      <c r="G31" s="54"/>
      <c r="H31" s="54"/>
      <c r="I31" s="54"/>
      <c r="J31" s="54"/>
      <c r="K31" s="54"/>
      <c r="L31" s="54"/>
      <c r="M31" s="54"/>
      <c r="N31" s="54"/>
      <c r="O31" s="56"/>
      <c r="P31" s="52"/>
      <c r="Q31" s="75"/>
      <c r="R31" s="54"/>
      <c r="S31" s="54"/>
      <c r="T31" s="54"/>
      <c r="U31" s="54"/>
      <c r="V31" s="54"/>
      <c r="W31" s="54"/>
      <c r="X31" s="54"/>
      <c r="Y31" s="54"/>
      <c r="Z31" s="56"/>
      <c r="AA31" s="60"/>
    </row>
    <row r="32" spans="1:27" s="61" customFormat="1" x14ac:dyDescent="0.2">
      <c r="A32" s="52"/>
      <c r="B32" s="54"/>
      <c r="C32" s="53"/>
      <c r="D32" s="53"/>
      <c r="E32" s="54"/>
      <c r="F32" s="54"/>
      <c r="G32" s="54"/>
      <c r="H32" s="54"/>
      <c r="I32" s="54"/>
      <c r="J32" s="54"/>
      <c r="K32" s="54"/>
      <c r="L32" s="54"/>
      <c r="M32" s="54"/>
      <c r="N32" s="54"/>
      <c r="O32" s="56"/>
      <c r="P32" s="52"/>
      <c r="Q32" s="75"/>
      <c r="R32" s="54"/>
      <c r="S32" s="54"/>
      <c r="T32" s="54"/>
      <c r="U32" s="54"/>
      <c r="V32" s="54"/>
      <c r="W32" s="54"/>
      <c r="X32" s="54"/>
      <c r="Y32" s="54"/>
      <c r="Z32" s="56"/>
      <c r="AA32" s="60"/>
    </row>
    <row r="33" spans="1:27" s="61" customFormat="1" ht="33.6" customHeight="1" x14ac:dyDescent="0.2">
      <c r="A33" s="52"/>
      <c r="B33" s="54"/>
      <c r="C33" s="54"/>
      <c r="D33" s="53"/>
      <c r="E33" s="54"/>
      <c r="F33" s="54"/>
      <c r="G33" s="54"/>
      <c r="H33" s="54"/>
      <c r="I33" s="54"/>
      <c r="J33" s="54"/>
      <c r="K33" s="54"/>
      <c r="L33" s="54"/>
      <c r="M33" s="54"/>
      <c r="N33" s="54"/>
      <c r="O33" s="56"/>
      <c r="P33" s="52"/>
      <c r="Q33" s="75"/>
      <c r="R33" s="54"/>
      <c r="S33" s="54"/>
      <c r="T33" s="54"/>
      <c r="U33" s="54"/>
      <c r="V33" s="54"/>
      <c r="W33" s="54"/>
      <c r="X33" s="54"/>
      <c r="Y33" s="54"/>
      <c r="Z33" s="56"/>
      <c r="AA33" s="60"/>
    </row>
    <row r="34" spans="1:27" s="61" customFormat="1" ht="26.45" customHeight="1" x14ac:dyDescent="0.2">
      <c r="A34" s="52"/>
      <c r="B34" s="54"/>
      <c r="C34" s="54"/>
      <c r="D34" s="53"/>
      <c r="E34" s="54"/>
      <c r="F34" s="54"/>
      <c r="G34" s="54"/>
      <c r="H34" s="54"/>
      <c r="I34" s="54"/>
      <c r="J34" s="54"/>
      <c r="K34" s="54"/>
      <c r="L34" s="54"/>
      <c r="M34" s="54"/>
      <c r="N34" s="54"/>
      <c r="O34" s="56"/>
      <c r="P34" s="52"/>
      <c r="Q34" s="75"/>
      <c r="R34" s="54"/>
      <c r="S34" s="54"/>
      <c r="T34" s="54"/>
      <c r="U34" s="54"/>
      <c r="V34" s="54"/>
      <c r="W34" s="54"/>
      <c r="X34" s="54"/>
      <c r="Y34" s="54"/>
      <c r="Z34" s="56"/>
      <c r="AA34" s="60"/>
    </row>
    <row r="35" spans="1:27" s="61" customFormat="1" ht="26.45" customHeight="1" x14ac:dyDescent="0.2">
      <c r="A35" s="52"/>
      <c r="B35" s="54"/>
      <c r="C35" s="54"/>
      <c r="D35" s="53"/>
      <c r="E35" s="54"/>
      <c r="F35" s="54"/>
      <c r="G35" s="54"/>
      <c r="H35" s="54"/>
      <c r="I35" s="54"/>
      <c r="J35" s="54"/>
      <c r="K35" s="54"/>
      <c r="L35" s="54"/>
      <c r="M35" s="54"/>
      <c r="N35" s="54"/>
      <c r="O35" s="56"/>
      <c r="P35" s="52"/>
      <c r="Q35" s="75"/>
      <c r="R35" s="54"/>
      <c r="S35" s="54"/>
      <c r="T35" s="54"/>
      <c r="U35" s="54"/>
      <c r="V35" s="54"/>
      <c r="W35" s="54"/>
      <c r="X35" s="54"/>
      <c r="Y35" s="54"/>
      <c r="Z35" s="56"/>
      <c r="AA35" s="60"/>
    </row>
    <row r="36" spans="1:27" s="61" customFormat="1" ht="26.45" customHeight="1" x14ac:dyDescent="0.2">
      <c r="A36" s="52"/>
      <c r="B36" s="54"/>
      <c r="C36" s="54"/>
      <c r="D36" s="53"/>
      <c r="E36" s="54"/>
      <c r="F36" s="54"/>
      <c r="G36" s="54"/>
      <c r="H36" s="54"/>
      <c r="I36" s="54"/>
      <c r="J36" s="54"/>
      <c r="K36" s="54"/>
      <c r="L36" s="54"/>
      <c r="M36" s="54"/>
      <c r="N36" s="54"/>
      <c r="O36" s="56"/>
      <c r="P36" s="52"/>
      <c r="Q36" s="75"/>
      <c r="R36" s="54"/>
      <c r="S36" s="54"/>
      <c r="T36" s="54"/>
      <c r="U36" s="54"/>
      <c r="V36" s="54"/>
      <c r="W36" s="54"/>
      <c r="X36" s="54"/>
      <c r="Y36" s="54"/>
      <c r="Z36" s="56"/>
      <c r="AA36" s="60"/>
    </row>
    <row r="37" spans="1:27" s="61" customFormat="1" ht="26.45" customHeight="1" x14ac:dyDescent="0.2">
      <c r="A37" s="52"/>
      <c r="B37" s="54"/>
      <c r="C37" s="53"/>
      <c r="D37" s="53"/>
      <c r="E37" s="54"/>
      <c r="F37" s="54"/>
      <c r="G37" s="54"/>
      <c r="H37" s="54"/>
      <c r="I37" s="54"/>
      <c r="J37" s="54"/>
      <c r="K37" s="54"/>
      <c r="L37" s="54"/>
      <c r="M37" s="54"/>
      <c r="N37" s="54"/>
      <c r="O37" s="56"/>
      <c r="P37" s="52"/>
      <c r="Q37" s="75"/>
      <c r="R37" s="54"/>
      <c r="S37" s="54"/>
      <c r="T37" s="54"/>
      <c r="U37" s="54"/>
      <c r="V37" s="54"/>
      <c r="W37" s="54"/>
      <c r="X37" s="54"/>
      <c r="Y37" s="54"/>
      <c r="Z37" s="56"/>
      <c r="AA37" s="60"/>
    </row>
    <row r="38" spans="1:27" s="61" customFormat="1" ht="26.45" customHeight="1" x14ac:dyDescent="0.2">
      <c r="A38" s="52"/>
      <c r="B38" s="54"/>
      <c r="C38" s="53"/>
      <c r="D38" s="53"/>
      <c r="E38" s="54"/>
      <c r="F38" s="54"/>
      <c r="G38" s="54"/>
      <c r="H38" s="54"/>
      <c r="I38" s="54"/>
      <c r="J38" s="54"/>
      <c r="K38" s="54"/>
      <c r="L38" s="54"/>
      <c r="M38" s="54"/>
      <c r="N38" s="54"/>
      <c r="O38" s="56"/>
      <c r="P38" s="52"/>
      <c r="Q38" s="75"/>
      <c r="R38" s="54"/>
      <c r="S38" s="54"/>
      <c r="T38" s="54"/>
      <c r="U38" s="54"/>
      <c r="V38" s="54"/>
      <c r="W38" s="54"/>
      <c r="X38" s="54"/>
      <c r="Y38" s="54"/>
      <c r="Z38" s="56"/>
      <c r="AA38" s="60"/>
    </row>
    <row r="39" spans="1:27" s="61" customFormat="1" ht="26.45" customHeight="1" x14ac:dyDescent="0.2">
      <c r="A39" s="52"/>
      <c r="B39" s="54"/>
      <c r="C39" s="53"/>
      <c r="D39" s="53"/>
      <c r="E39" s="54"/>
      <c r="F39" s="54"/>
      <c r="G39" s="54"/>
      <c r="H39" s="54"/>
      <c r="I39" s="54"/>
      <c r="J39" s="54"/>
      <c r="K39" s="54"/>
      <c r="L39" s="54"/>
      <c r="M39" s="54"/>
      <c r="N39" s="54"/>
      <c r="O39" s="56"/>
      <c r="P39" s="52"/>
      <c r="Q39" s="75"/>
      <c r="R39" s="54"/>
      <c r="S39" s="54"/>
      <c r="T39" s="54"/>
      <c r="U39" s="54"/>
      <c r="V39" s="54"/>
      <c r="W39" s="54"/>
      <c r="X39" s="54"/>
      <c r="Y39" s="54"/>
      <c r="Z39" s="56"/>
      <c r="AA39" s="60"/>
    </row>
    <row r="40" spans="1:27" s="61" customFormat="1" ht="26.45" customHeight="1" x14ac:dyDescent="0.2">
      <c r="A40" s="52"/>
      <c r="B40" s="54"/>
      <c r="C40" s="53"/>
      <c r="D40" s="53"/>
      <c r="E40" s="54"/>
      <c r="F40" s="54"/>
      <c r="G40" s="54"/>
      <c r="H40" s="54"/>
      <c r="I40" s="54"/>
      <c r="J40" s="54"/>
      <c r="K40" s="54"/>
      <c r="L40" s="54"/>
      <c r="M40" s="54"/>
      <c r="N40" s="54"/>
      <c r="O40" s="56"/>
      <c r="P40" s="52"/>
      <c r="Q40" s="75"/>
      <c r="R40" s="54"/>
      <c r="S40" s="54"/>
      <c r="T40" s="54"/>
      <c r="U40" s="54"/>
      <c r="V40" s="54"/>
      <c r="W40" s="54"/>
      <c r="X40" s="54"/>
      <c r="Y40" s="54"/>
      <c r="Z40" s="56"/>
      <c r="AA40" s="60"/>
    </row>
    <row r="41" spans="1:27" s="61" customFormat="1" x14ac:dyDescent="0.2">
      <c r="A41" s="52"/>
      <c r="B41" s="54"/>
      <c r="C41" s="53"/>
      <c r="D41" s="53"/>
      <c r="E41" s="54"/>
      <c r="F41" s="54"/>
      <c r="G41" s="54"/>
      <c r="H41" s="54"/>
      <c r="I41" s="54"/>
      <c r="J41" s="54"/>
      <c r="K41" s="54"/>
      <c r="L41" s="54"/>
      <c r="M41" s="54"/>
      <c r="N41" s="54"/>
      <c r="O41" s="56"/>
      <c r="P41" s="52"/>
      <c r="Q41" s="75"/>
      <c r="R41" s="54"/>
      <c r="S41" s="54"/>
      <c r="T41" s="54"/>
      <c r="U41" s="54"/>
      <c r="V41" s="54"/>
      <c r="W41" s="54"/>
      <c r="X41" s="54"/>
      <c r="Y41" s="54"/>
      <c r="Z41" s="56"/>
      <c r="AA41" s="60"/>
    </row>
    <row r="42" spans="1:27" s="71" customFormat="1" ht="15" thickBot="1" x14ac:dyDescent="0.25">
      <c r="A42" s="67"/>
      <c r="B42" s="68"/>
      <c r="C42" s="69"/>
      <c r="D42" s="69"/>
      <c r="E42" s="68"/>
      <c r="F42" s="68"/>
      <c r="G42" s="68"/>
      <c r="H42" s="68"/>
      <c r="I42" s="68"/>
      <c r="J42" s="68"/>
      <c r="K42" s="68"/>
      <c r="L42" s="68"/>
      <c r="M42" s="68"/>
      <c r="N42" s="68"/>
      <c r="O42" s="70"/>
      <c r="P42" s="67"/>
      <c r="Q42" s="77"/>
      <c r="R42" s="68"/>
      <c r="S42" s="68"/>
      <c r="T42" s="68"/>
      <c r="U42" s="68"/>
      <c r="V42" s="68"/>
      <c r="W42" s="68"/>
      <c r="X42" s="68"/>
      <c r="Y42" s="68"/>
      <c r="Z42" s="70"/>
      <c r="AA42" s="60"/>
    </row>
    <row r="44" spans="1:27" x14ac:dyDescent="0.2">
      <c r="C44" s="60"/>
      <c r="D44" s="60"/>
    </row>
    <row r="45" spans="1:27" x14ac:dyDescent="0.2">
      <c r="C45" s="60"/>
      <c r="D45" s="60"/>
    </row>
    <row r="46" spans="1:27" x14ac:dyDescent="0.2">
      <c r="C46" s="60"/>
      <c r="D46" s="60"/>
    </row>
    <row r="47" spans="1:27" x14ac:dyDescent="0.2">
      <c r="C47" s="60"/>
      <c r="D47" s="60"/>
    </row>
    <row r="48" spans="1:27" x14ac:dyDescent="0.2">
      <c r="C48" s="60"/>
      <c r="D48" s="60"/>
    </row>
    <row r="49" spans="2:4" x14ac:dyDescent="0.2">
      <c r="B49" s="72"/>
      <c r="C49" s="60"/>
      <c r="D49" s="60"/>
    </row>
    <row r="50" spans="2:4" x14ac:dyDescent="0.2">
      <c r="B50" s="72"/>
      <c r="C50" s="60"/>
      <c r="D50" s="60"/>
    </row>
    <row r="51" spans="2:4" x14ac:dyDescent="0.2">
      <c r="B51" s="72"/>
      <c r="C51" s="60"/>
      <c r="D51" s="60"/>
    </row>
  </sheetData>
  <mergeCells count="26">
    <mergeCell ref="R4:T4"/>
    <mergeCell ref="R5:T5"/>
    <mergeCell ref="R3:T3"/>
    <mergeCell ref="W3:Y3"/>
    <mergeCell ref="B2:M2"/>
    <mergeCell ref="R16:Y16"/>
    <mergeCell ref="R17:Y17"/>
    <mergeCell ref="R10:X10"/>
    <mergeCell ref="R15:X15"/>
    <mergeCell ref="W6:Y6"/>
    <mergeCell ref="W7:Y7"/>
    <mergeCell ref="W8:Y8"/>
    <mergeCell ref="R6:T6"/>
    <mergeCell ref="R7:T7"/>
    <mergeCell ref="R8:T8"/>
    <mergeCell ref="A1:O1"/>
    <mergeCell ref="P1:Z1"/>
    <mergeCell ref="R11:Y11"/>
    <mergeCell ref="R23:Y23"/>
    <mergeCell ref="R13:Y13"/>
    <mergeCell ref="R12:Y12"/>
    <mergeCell ref="R19:Y19"/>
    <mergeCell ref="R20:Y20"/>
    <mergeCell ref="R21:Y21"/>
    <mergeCell ref="R18:Y18"/>
    <mergeCell ref="R22:Y22"/>
  </mergeCells>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573-BF2E-4B52-823C-1F125272ACF4}">
  <sheetPr codeName="Hoja6"/>
  <dimension ref="A1:R157"/>
  <sheetViews>
    <sheetView showGridLines="0" topLeftCell="B1" zoomScale="60" zoomScaleNormal="60" workbookViewId="0">
      <selection activeCell="D2" sqref="D2"/>
    </sheetView>
  </sheetViews>
  <sheetFormatPr baseColWidth="10" defaultColWidth="0" defaultRowHeight="16.5" zeroHeight="1" x14ac:dyDescent="0.3"/>
  <cols>
    <col min="1" max="1" width="12.42578125" style="4" hidden="1" customWidth="1"/>
    <col min="2" max="2" width="50.7109375" style="4" customWidth="1"/>
    <col min="3" max="3" width="12.140625" style="5" bestFit="1" customWidth="1"/>
    <col min="4" max="4" width="64.140625" style="4" customWidth="1"/>
    <col min="5" max="5" width="18.42578125" style="5" customWidth="1"/>
    <col min="6" max="7" width="50.7109375" style="4" customWidth="1"/>
    <col min="8" max="8" width="15.7109375" style="5" customWidth="1"/>
    <col min="9" max="9" width="14.28515625" style="5" customWidth="1"/>
    <col min="10" max="13" width="7.85546875" style="5" bestFit="1" customWidth="1"/>
    <col min="14" max="14" width="11.85546875" style="4" customWidth="1"/>
    <col min="15" max="15" width="14.85546875" style="4" hidden="1" customWidth="1"/>
    <col min="16" max="16" width="10.5703125" style="4" customWidth="1"/>
    <col min="17" max="17" width="11.42578125" style="4" customWidth="1"/>
    <col min="18" max="18" width="3.7109375" style="4" customWidth="1"/>
    <col min="19" max="16384" width="11.42578125" style="4" hidden="1"/>
  </cols>
  <sheetData>
    <row r="1" spans="1:17" ht="5.0999999999999996" customHeight="1" x14ac:dyDescent="0.3"/>
    <row r="2" spans="1:17" ht="22.5" x14ac:dyDescent="0.3">
      <c r="B2" s="33" t="s">
        <v>114</v>
      </c>
      <c r="C2" s="6"/>
      <c r="D2" s="34"/>
    </row>
    <row r="3" spans="1:17" ht="36" customHeight="1" x14ac:dyDescent="0.3">
      <c r="B3" s="7"/>
      <c r="C3" s="8"/>
      <c r="D3" s="31" t="str">
        <f>IFERROR(VLOOKUP($D$2,Listas!$A$16:B27,2,0),"")</f>
        <v/>
      </c>
      <c r="E3" s="42" t="str">
        <f>IF(OR(D3="DG-CI",D3="OAJ"),"A la fecha, esta dependencia no tiene compromisos ni entregables proyectados en el PEI 2023-2026. Si lo requiere, por favor pase a la sección II y registre la información correspondiente","")</f>
        <v/>
      </c>
      <c r="F3" s="42"/>
      <c r="G3" s="42"/>
      <c r="H3" s="42"/>
      <c r="I3" s="42"/>
      <c r="J3" s="42"/>
      <c r="K3" s="42"/>
    </row>
    <row r="4" spans="1:17" ht="24" customHeight="1" x14ac:dyDescent="0.3">
      <c r="B4" s="40" t="s">
        <v>173</v>
      </c>
      <c r="C4" s="40"/>
      <c r="D4" s="40"/>
      <c r="E4" s="40"/>
      <c r="F4" s="40"/>
      <c r="G4" s="40"/>
      <c r="H4" s="40"/>
      <c r="I4" s="40"/>
      <c r="J4" s="40"/>
      <c r="K4" s="40"/>
      <c r="L4" s="40"/>
      <c r="M4" s="40"/>
      <c r="N4" s="40"/>
      <c r="O4" s="40"/>
      <c r="P4" s="40"/>
      <c r="Q4" s="40"/>
    </row>
    <row r="5" spans="1:17" s="27" customFormat="1" ht="30" customHeight="1" x14ac:dyDescent="0.25">
      <c r="A5" s="22" t="s">
        <v>160</v>
      </c>
      <c r="B5" s="23" t="s">
        <v>161</v>
      </c>
      <c r="C5" s="21" t="s">
        <v>163</v>
      </c>
      <c r="D5" s="24" t="s">
        <v>2</v>
      </c>
      <c r="E5" s="21" t="s">
        <v>164</v>
      </c>
      <c r="F5" s="24" t="s">
        <v>3</v>
      </c>
      <c r="G5" s="24" t="s">
        <v>4</v>
      </c>
      <c r="H5" s="21" t="s">
        <v>5</v>
      </c>
      <c r="I5" s="21" t="s">
        <v>6</v>
      </c>
      <c r="J5" s="21" t="s">
        <v>176</v>
      </c>
      <c r="K5" s="21" t="s">
        <v>177</v>
      </c>
      <c r="L5" s="21" t="s">
        <v>178</v>
      </c>
      <c r="M5" s="21" t="s">
        <v>179</v>
      </c>
      <c r="N5" s="25" t="s">
        <v>170</v>
      </c>
      <c r="O5" s="26" t="s">
        <v>12</v>
      </c>
      <c r="P5" s="25" t="s">
        <v>171</v>
      </c>
      <c r="Q5" s="25" t="s">
        <v>172</v>
      </c>
    </row>
    <row r="6" spans="1:17" s="11" customFormat="1" ht="54.95" customHeight="1" x14ac:dyDescent="0.25">
      <c r="A6" s="9" t="str" cm="1">
        <f t="array" ref="A6">IFERROR(INDEX(#REF!,_xlfn.AGGREGATE(15,6,(ROW(#REF!)-ROW(#REF!))/((#REF!=$D$3)*1),ROWS($A$6:A6)),COLUMNS($A$6:A6)),"-")</f>
        <v>-</v>
      </c>
      <c r="B6" s="10" t="str" cm="1">
        <f t="array" ref="B6">IFERROR(INDEX(#REF!,_xlfn.AGGREGATE(15,6,(ROW(#REF!)-ROW(#REF!))/((#REF!=$D$3)*1),ROWS($A$6:B6)),COLUMNS($A$6:B6)),"")</f>
        <v/>
      </c>
      <c r="C6" s="9" t="str" cm="1">
        <f t="array" ref="C6">IFERROR(INDEX(#REF!,_xlfn.AGGREGATE(15,6,(ROW(#REF!)-ROW(#REF!))/((#REF!=$D$3)*1),ROWS($A$6:C6)),COLUMNS($A$6:C6)),"")</f>
        <v/>
      </c>
      <c r="D6" s="10" t="str" cm="1">
        <f t="array" ref="D6">IFERROR(INDEX(#REF!,_xlfn.AGGREGATE(15,6,(ROW(#REF!)-ROW(#REF!))/((#REF!=$D$3)*1),ROWS($A$6:D6)),COLUMNS($A$6:D6)),"")</f>
        <v/>
      </c>
      <c r="E6" s="9" t="str" cm="1">
        <f t="array" ref="E6">IFERROR(INDEX(#REF!,_xlfn.AGGREGATE(15,6,(ROW(#REF!)-ROW(#REF!))/((#REF!=$D$3)*1),ROWS($A$6:E6)),COLUMNS($A$6:E6)),"")</f>
        <v/>
      </c>
      <c r="F6" s="10" t="str" cm="1">
        <f t="array" ref="F6">IFERROR(INDEX(#REF!,_xlfn.AGGREGATE(15,6,(ROW(#REF!)-ROW(#REF!))/((#REF!=$D$3)*1),ROWS($A$6:F6)),COLUMNS($A$6:F6)),"")</f>
        <v/>
      </c>
      <c r="G6" s="10" t="str" cm="1">
        <f t="array" ref="G6">IFERROR(INDEX(#REF!,_xlfn.AGGREGATE(15,6,(ROW(#REF!)-ROW(#REF!))/((#REF!=$D$3)*1),ROWS($A$6:G6)),COLUMNS($A$6:G6)),"")</f>
        <v/>
      </c>
      <c r="H6" s="9" t="str" cm="1">
        <f t="array" ref="H6">IFERROR(INDEX(#REF!,_xlfn.AGGREGATE(15,6,(ROW(#REF!)-ROW(#REF!))/((#REF!=$D$3)*1),ROWS($A$6:H6)),COLUMNS($A$6:H6)),"")</f>
        <v/>
      </c>
      <c r="I6" s="9" t="str" cm="1">
        <f t="array" ref="I6">IFERROR(INDEX(#REF!,_xlfn.AGGREGATE(15,6,(ROW(#REF!)-ROW(#REF!))/((#REF!=$D$3)*1),ROWS($A$6:I6)),COLUMNS($A$6:I6)),"")</f>
        <v/>
      </c>
      <c r="J6" s="9" t="str" cm="1">
        <f t="array" ref="J6">IFERROR(INDEX(#REF!,_xlfn.AGGREGATE(15,6,(ROW(#REF!)-ROW(#REF!))/((#REF!=$D$3)*1),ROWS($A$6:J6)),COLUMNS($A$6:J6)),"")</f>
        <v/>
      </c>
      <c r="K6" s="9" t="str" cm="1">
        <f t="array" ref="K6">IFERROR(INDEX(#REF!,_xlfn.AGGREGATE(15,6,(ROW(#REF!)-ROW(#REF!))/((#REF!=$D$3)*1),ROWS($A$6:K6)),COLUMNS($A$6:K6)),"")</f>
        <v/>
      </c>
      <c r="L6" s="9" t="str" cm="1">
        <f t="array" ref="L6">IFERROR(INDEX(#REF!,_xlfn.AGGREGATE(15,6,(ROW(#REF!)-ROW(#REF!))/((#REF!=$D$3)*1),ROWS($A$6:L6)),COLUMNS($A$6:L6)),"")</f>
        <v/>
      </c>
      <c r="M6" s="9" t="str" cm="1">
        <f t="array" ref="M6">IFERROR(INDEX(#REF!,_xlfn.AGGREGATE(15,6,(ROW(#REF!)-ROW(#REF!))/((#REF!=$D$3)*1),ROWS($A$6:M6)),COLUMNS($A$6:M6)),"")</f>
        <v/>
      </c>
      <c r="N6" s="9" t="str" cm="1">
        <f t="array" ref="N6">IFERROR(INDEX(#REF!,_xlfn.AGGREGATE(15,6,(ROW(#REF!)-ROW(#REF!))/((#REF!=$D$3)*1),ROWS($A$6:N6)),COLUMNS($A$6:N6)),"")</f>
        <v/>
      </c>
      <c r="O6" s="10" t="str" cm="1">
        <f t="array" ref="O6">IFERROR(INDEX(#REF!,_xlfn.AGGREGATE(15,6,(ROW(#REF!)-ROW(#REF!))/((#REF!=$D$3)*1),ROWS($A$6:O6)),COLUMNS($A$6:O6)),"")</f>
        <v/>
      </c>
      <c r="P6" s="9" t="str" cm="1">
        <f t="array" ref="P6">IFERROR(INDEX(#REF!,_xlfn.AGGREGATE(15,6,(ROW(#REF!)-ROW(#REF!))/((#REF!=$D$3)*1),ROWS($A$6:P6)),COLUMNS($A$6:P6)),"")</f>
        <v/>
      </c>
      <c r="Q6" s="9" t="str" cm="1">
        <f t="array" ref="Q6">IFERROR(INDEX(#REF!,_xlfn.AGGREGATE(15,6,(ROW(#REF!)-ROW(#REF!))/((#REF!=$D$3)*1),ROWS($A$6:Q6)),COLUMNS($A$6:Q6)),"")</f>
        <v/>
      </c>
    </row>
    <row r="7" spans="1:17" s="11" customFormat="1" ht="54.95" customHeight="1" x14ac:dyDescent="0.25">
      <c r="A7" s="9" t="str" cm="1">
        <f t="array" ref="A7">IFERROR(INDEX(#REF!,_xlfn.AGGREGATE(15,6,(ROW(#REF!)-ROW(#REF!))/((#REF!=$D$3)*1),ROWS($A$6:A7)),COLUMNS($A$6:A7)),"-")</f>
        <v>-</v>
      </c>
      <c r="B7" s="10" t="str" cm="1">
        <f t="array" ref="B7">IFERROR(INDEX(#REF!,_xlfn.AGGREGATE(15,6,(ROW(#REF!)-ROW(#REF!))/((#REF!=$D$3)*1),ROWS($A$6:B7)),COLUMNS($A$6:B7)),"")</f>
        <v/>
      </c>
      <c r="C7" s="9" t="str" cm="1">
        <f t="array" ref="C7">IFERROR(INDEX(#REF!,_xlfn.AGGREGATE(15,6,(ROW(#REF!)-ROW(#REF!))/((#REF!=$D$3)*1),ROWS($A$6:C7)),COLUMNS($A$6:C7)),"")</f>
        <v/>
      </c>
      <c r="D7" s="10" t="str" cm="1">
        <f t="array" ref="D7">IFERROR(INDEX(#REF!,_xlfn.AGGREGATE(15,6,(ROW(#REF!)-ROW(#REF!))/((#REF!=$D$3)*1),ROWS($A$6:D7)),COLUMNS($A$6:D7)),"")</f>
        <v/>
      </c>
      <c r="E7" s="9" t="str" cm="1">
        <f t="array" ref="E7">IFERROR(INDEX(#REF!,_xlfn.AGGREGATE(15,6,(ROW(#REF!)-ROW(#REF!))/((#REF!=$D$3)*1),ROWS($A$6:E7)),COLUMNS($A$6:E7)),"")</f>
        <v/>
      </c>
      <c r="F7" s="10" t="str" cm="1">
        <f t="array" ref="F7">IFERROR(INDEX(#REF!,_xlfn.AGGREGATE(15,6,(ROW(#REF!)-ROW(#REF!))/((#REF!=$D$3)*1),ROWS($A$6:F7)),COLUMNS($A$6:F7)),"")</f>
        <v/>
      </c>
      <c r="G7" s="10" t="str" cm="1">
        <f t="array" ref="G7">IFERROR(INDEX(#REF!,_xlfn.AGGREGATE(15,6,(ROW(#REF!)-ROW(#REF!))/((#REF!=$D$3)*1),ROWS($A$6:G7)),COLUMNS($A$6:G7)),"")</f>
        <v/>
      </c>
      <c r="H7" s="9" t="str" cm="1">
        <f t="array" ref="H7">IFERROR(INDEX(#REF!,_xlfn.AGGREGATE(15,6,(ROW(#REF!)-ROW(#REF!))/((#REF!=$D$3)*1),ROWS($A$6:H7)),COLUMNS($A$6:H7)),"")</f>
        <v/>
      </c>
      <c r="I7" s="9" t="str" cm="1">
        <f t="array" ref="I7">IFERROR(INDEX(#REF!,_xlfn.AGGREGATE(15,6,(ROW(#REF!)-ROW(#REF!))/((#REF!=$D$3)*1),ROWS($A$6:I7)),COLUMNS($A$6:I7)),"")</f>
        <v/>
      </c>
      <c r="J7" s="9" t="str" cm="1">
        <f t="array" ref="J7">IFERROR(INDEX(#REF!,_xlfn.AGGREGATE(15,6,(ROW(#REF!)-ROW(#REF!))/((#REF!=$D$3)*1),ROWS($A$6:J7)),COLUMNS($A$6:J7)),"")</f>
        <v/>
      </c>
      <c r="K7" s="9" t="str" cm="1">
        <f t="array" ref="K7">IFERROR(INDEX(#REF!,_xlfn.AGGREGATE(15,6,(ROW(#REF!)-ROW(#REF!))/((#REF!=$D$3)*1),ROWS($A$6:K7)),COLUMNS($A$6:K7)),"")</f>
        <v/>
      </c>
      <c r="L7" s="9" t="str" cm="1">
        <f t="array" ref="L7">IFERROR(INDEX(#REF!,_xlfn.AGGREGATE(15,6,(ROW(#REF!)-ROW(#REF!))/((#REF!=$D$3)*1),ROWS($A$6:L7)),COLUMNS($A$6:L7)),"")</f>
        <v/>
      </c>
      <c r="M7" s="9" t="str" cm="1">
        <f t="array" ref="M7">IFERROR(INDEX(#REF!,_xlfn.AGGREGATE(15,6,(ROW(#REF!)-ROW(#REF!))/((#REF!=$D$3)*1),ROWS($A$6:M7)),COLUMNS($A$6:M7)),"")</f>
        <v/>
      </c>
      <c r="N7" s="9" t="str" cm="1">
        <f t="array" ref="N7">IFERROR(INDEX(#REF!,_xlfn.AGGREGATE(15,6,(ROW(#REF!)-ROW(#REF!))/((#REF!=$D$3)*1),ROWS($A$6:N7)),COLUMNS($A$6:N7)),"")</f>
        <v/>
      </c>
      <c r="O7" s="10" t="str" cm="1">
        <f t="array" ref="O7">IFERROR(INDEX(#REF!,_xlfn.AGGREGATE(15,6,(ROW(#REF!)-ROW(#REF!))/((#REF!=$D$3)*1),ROWS($A$6:O7)),COLUMNS($A$6:O7)),"")</f>
        <v/>
      </c>
      <c r="P7" s="9" t="str" cm="1">
        <f t="array" ref="P7">IFERROR(INDEX(#REF!,_xlfn.AGGREGATE(15,6,(ROW(#REF!)-ROW(#REF!))/((#REF!=$D$3)*1),ROWS($A$6:P7)),COLUMNS($A$6:P7)),"")</f>
        <v/>
      </c>
      <c r="Q7" s="9" t="str" cm="1">
        <f t="array" ref="Q7">IFERROR(INDEX(#REF!,_xlfn.AGGREGATE(15,6,(ROW(#REF!)-ROW(#REF!))/((#REF!=$D$3)*1),ROWS($A$6:Q7)),COLUMNS($A$6:Q7)),"")</f>
        <v/>
      </c>
    </row>
    <row r="8" spans="1:17" s="11" customFormat="1" ht="54.95" customHeight="1" x14ac:dyDescent="0.25">
      <c r="A8" s="9" t="str" cm="1">
        <f t="array" ref="A8">IFERROR(INDEX(#REF!,_xlfn.AGGREGATE(15,6,(ROW(#REF!)-ROW(#REF!))/((#REF!=$D$3)*1),ROWS($A$6:A8)),COLUMNS($A$6:A8)),"-")</f>
        <v>-</v>
      </c>
      <c r="B8" s="10" t="str" cm="1">
        <f t="array" ref="B8">IFERROR(INDEX(#REF!,_xlfn.AGGREGATE(15,6,(ROW(#REF!)-ROW(#REF!))/((#REF!=$D$3)*1),ROWS($A$6:B8)),COLUMNS($A$6:B8)),"")</f>
        <v/>
      </c>
      <c r="C8" s="9" t="str" cm="1">
        <f t="array" ref="C8">IFERROR(INDEX(#REF!,_xlfn.AGGREGATE(15,6,(ROW(#REF!)-ROW(#REF!))/((#REF!=$D$3)*1),ROWS($A$6:C8)),COLUMNS($A$6:C8)),"")</f>
        <v/>
      </c>
      <c r="D8" s="10" t="str" cm="1">
        <f t="array" ref="D8">IFERROR(INDEX(#REF!,_xlfn.AGGREGATE(15,6,(ROW(#REF!)-ROW(#REF!))/((#REF!=$D$3)*1),ROWS($A$6:D8)),COLUMNS($A$6:D8)),"")</f>
        <v/>
      </c>
      <c r="E8" s="9" t="str" cm="1">
        <f t="array" ref="E8">IFERROR(INDEX(#REF!,_xlfn.AGGREGATE(15,6,(ROW(#REF!)-ROW(#REF!))/((#REF!=$D$3)*1),ROWS($A$6:E8)),COLUMNS($A$6:E8)),"")</f>
        <v/>
      </c>
      <c r="F8" s="10" t="str" cm="1">
        <f t="array" ref="F8">IFERROR(INDEX(#REF!,_xlfn.AGGREGATE(15,6,(ROW(#REF!)-ROW(#REF!))/((#REF!=$D$3)*1),ROWS($A$6:F8)),COLUMNS($A$6:F8)),"")</f>
        <v/>
      </c>
      <c r="G8" s="10" t="str" cm="1">
        <f t="array" ref="G8">IFERROR(INDEX(#REF!,_xlfn.AGGREGATE(15,6,(ROW(#REF!)-ROW(#REF!))/((#REF!=$D$3)*1),ROWS($A$6:G8)),COLUMNS($A$6:G8)),"")</f>
        <v/>
      </c>
      <c r="H8" s="9" t="str" cm="1">
        <f t="array" ref="H8">IFERROR(INDEX(#REF!,_xlfn.AGGREGATE(15,6,(ROW(#REF!)-ROW(#REF!))/((#REF!=$D$3)*1),ROWS($A$6:H8)),COLUMNS($A$6:H8)),"")</f>
        <v/>
      </c>
      <c r="I8" s="9" t="str" cm="1">
        <f t="array" ref="I8">IFERROR(INDEX(#REF!,_xlfn.AGGREGATE(15,6,(ROW(#REF!)-ROW(#REF!))/((#REF!=$D$3)*1),ROWS($A$6:I8)),COLUMNS($A$6:I8)),"")</f>
        <v/>
      </c>
      <c r="J8" s="9" t="str" cm="1">
        <f t="array" ref="J8">IFERROR(INDEX(#REF!,_xlfn.AGGREGATE(15,6,(ROW(#REF!)-ROW(#REF!))/((#REF!=$D$3)*1),ROWS($A$6:J8)),COLUMNS($A$6:J8)),"")</f>
        <v/>
      </c>
      <c r="K8" s="9" t="str" cm="1">
        <f t="array" ref="K8">IFERROR(INDEX(#REF!,_xlfn.AGGREGATE(15,6,(ROW(#REF!)-ROW(#REF!))/((#REF!=$D$3)*1),ROWS($A$6:K8)),COLUMNS($A$6:K8)),"")</f>
        <v/>
      </c>
      <c r="L8" s="9" t="str" cm="1">
        <f t="array" ref="L8">IFERROR(INDEX(#REF!,_xlfn.AGGREGATE(15,6,(ROW(#REF!)-ROW(#REF!))/((#REF!=$D$3)*1),ROWS($A$6:L8)),COLUMNS($A$6:L8)),"")</f>
        <v/>
      </c>
      <c r="M8" s="9" t="str" cm="1">
        <f t="array" ref="M8">IFERROR(INDEX(#REF!,_xlfn.AGGREGATE(15,6,(ROW(#REF!)-ROW(#REF!))/((#REF!=$D$3)*1),ROWS($A$6:M8)),COLUMNS($A$6:M8)),"")</f>
        <v/>
      </c>
      <c r="N8" s="9" t="str" cm="1">
        <f t="array" ref="N8">IFERROR(INDEX(#REF!,_xlfn.AGGREGATE(15,6,(ROW(#REF!)-ROW(#REF!))/((#REF!=$D$3)*1),ROWS($A$6:N8)),COLUMNS($A$6:N8)),"")</f>
        <v/>
      </c>
      <c r="O8" s="10" t="str" cm="1">
        <f t="array" ref="O8">IFERROR(INDEX(#REF!,_xlfn.AGGREGATE(15,6,(ROW(#REF!)-ROW(#REF!))/((#REF!=$D$3)*1),ROWS($A$6:O8)),COLUMNS($A$6:O8)),"")</f>
        <v/>
      </c>
      <c r="P8" s="9" t="str" cm="1">
        <f t="array" ref="P8">IFERROR(INDEX(#REF!,_xlfn.AGGREGATE(15,6,(ROW(#REF!)-ROW(#REF!))/((#REF!=$D$3)*1),ROWS($A$6:P8)),COLUMNS($A$6:P8)),"")</f>
        <v/>
      </c>
      <c r="Q8" s="9" t="str" cm="1">
        <f t="array" ref="Q8">IFERROR(INDEX(#REF!,_xlfn.AGGREGATE(15,6,(ROW(#REF!)-ROW(#REF!))/((#REF!=$D$3)*1),ROWS($A$6:Q8)),COLUMNS($A$6:Q8)),"")</f>
        <v/>
      </c>
    </row>
    <row r="9" spans="1:17" s="11" customFormat="1" ht="54.95" customHeight="1" x14ac:dyDescent="0.25">
      <c r="A9" s="9" t="str" cm="1">
        <f t="array" ref="A9">IFERROR(INDEX(#REF!,_xlfn.AGGREGATE(15,6,(ROW(#REF!)-ROW(#REF!))/((#REF!=$D$3)*1),ROWS($A$6:A9)),COLUMNS($A$6:A9)),"-")</f>
        <v>-</v>
      </c>
      <c r="B9" s="10" t="str" cm="1">
        <f t="array" ref="B9">IFERROR(INDEX(#REF!,_xlfn.AGGREGATE(15,6,(ROW(#REF!)-ROW(#REF!))/((#REF!=$D$3)*1),ROWS($A$6:B9)),COLUMNS($A$6:B9)),"")</f>
        <v/>
      </c>
      <c r="C9" s="9" t="str" cm="1">
        <f t="array" ref="C9">IFERROR(INDEX(#REF!,_xlfn.AGGREGATE(15,6,(ROW(#REF!)-ROW(#REF!))/((#REF!=$D$3)*1),ROWS($A$6:C9)),COLUMNS($A$6:C9)),"")</f>
        <v/>
      </c>
      <c r="D9" s="10" t="str" cm="1">
        <f t="array" ref="D9">IFERROR(INDEX(#REF!,_xlfn.AGGREGATE(15,6,(ROW(#REF!)-ROW(#REF!))/((#REF!=$D$3)*1),ROWS($A$6:D9)),COLUMNS($A$6:D9)),"")</f>
        <v/>
      </c>
      <c r="E9" s="9" t="str" cm="1">
        <f t="array" ref="E9">IFERROR(INDEX(#REF!,_xlfn.AGGREGATE(15,6,(ROW(#REF!)-ROW(#REF!))/((#REF!=$D$3)*1),ROWS($A$6:E9)),COLUMNS($A$6:E9)),"")</f>
        <v/>
      </c>
      <c r="F9" s="10" t="str" cm="1">
        <f t="array" ref="F9">IFERROR(INDEX(#REF!,_xlfn.AGGREGATE(15,6,(ROW(#REF!)-ROW(#REF!))/((#REF!=$D$3)*1),ROWS($A$6:F9)),COLUMNS($A$6:F9)),"")</f>
        <v/>
      </c>
      <c r="G9" s="10" t="str" cm="1">
        <f t="array" ref="G9">IFERROR(INDEX(#REF!,_xlfn.AGGREGATE(15,6,(ROW(#REF!)-ROW(#REF!))/((#REF!=$D$3)*1),ROWS($A$6:G9)),COLUMNS($A$6:G9)),"")</f>
        <v/>
      </c>
      <c r="H9" s="9" t="str" cm="1">
        <f t="array" ref="H9">IFERROR(INDEX(#REF!,_xlfn.AGGREGATE(15,6,(ROW(#REF!)-ROW(#REF!))/((#REF!=$D$3)*1),ROWS($A$6:H9)),COLUMNS($A$6:H9)),"")</f>
        <v/>
      </c>
      <c r="I9" s="9" t="str" cm="1">
        <f t="array" ref="I9">IFERROR(INDEX(#REF!,_xlfn.AGGREGATE(15,6,(ROW(#REF!)-ROW(#REF!))/((#REF!=$D$3)*1),ROWS($A$6:I9)),COLUMNS($A$6:I9)),"")</f>
        <v/>
      </c>
      <c r="J9" s="9" t="str" cm="1">
        <f t="array" ref="J9">IFERROR(INDEX(#REF!,_xlfn.AGGREGATE(15,6,(ROW(#REF!)-ROW(#REF!))/((#REF!=$D$3)*1),ROWS($A$6:J9)),COLUMNS($A$6:J9)),"")</f>
        <v/>
      </c>
      <c r="K9" s="9" t="str" cm="1">
        <f t="array" ref="K9">IFERROR(INDEX(#REF!,_xlfn.AGGREGATE(15,6,(ROW(#REF!)-ROW(#REF!))/((#REF!=$D$3)*1),ROWS($A$6:K9)),COLUMNS($A$6:K9)),"")</f>
        <v/>
      </c>
      <c r="L9" s="9" t="str" cm="1">
        <f t="array" ref="L9">IFERROR(INDEX(#REF!,_xlfn.AGGREGATE(15,6,(ROW(#REF!)-ROW(#REF!))/((#REF!=$D$3)*1),ROWS($A$6:L9)),COLUMNS($A$6:L9)),"")</f>
        <v/>
      </c>
      <c r="M9" s="9" t="str" cm="1">
        <f t="array" ref="M9">IFERROR(INDEX(#REF!,_xlfn.AGGREGATE(15,6,(ROW(#REF!)-ROW(#REF!))/((#REF!=$D$3)*1),ROWS($A$6:M9)),COLUMNS($A$6:M9)),"")</f>
        <v/>
      </c>
      <c r="N9" s="9" t="str" cm="1">
        <f t="array" ref="N9">IFERROR(INDEX(#REF!,_xlfn.AGGREGATE(15,6,(ROW(#REF!)-ROW(#REF!))/((#REF!=$D$3)*1),ROWS($A$6:N9)),COLUMNS($A$6:N9)),"")</f>
        <v/>
      </c>
      <c r="O9" s="10" t="str" cm="1">
        <f t="array" ref="O9">IFERROR(INDEX(#REF!,_xlfn.AGGREGATE(15,6,(ROW(#REF!)-ROW(#REF!))/((#REF!=$D$3)*1),ROWS($A$6:O9)),COLUMNS($A$6:O9)),"")</f>
        <v/>
      </c>
      <c r="P9" s="9" t="str" cm="1">
        <f t="array" ref="P9">IFERROR(INDEX(#REF!,_xlfn.AGGREGATE(15,6,(ROW(#REF!)-ROW(#REF!))/((#REF!=$D$3)*1),ROWS($A$6:P9)),COLUMNS($A$6:P9)),"")</f>
        <v/>
      </c>
      <c r="Q9" s="9" t="str" cm="1">
        <f t="array" ref="Q9">IFERROR(INDEX(#REF!,_xlfn.AGGREGATE(15,6,(ROW(#REF!)-ROW(#REF!))/((#REF!=$D$3)*1),ROWS($A$6:Q9)),COLUMNS($A$6:Q9)),"")</f>
        <v/>
      </c>
    </row>
    <row r="10" spans="1:17" s="11" customFormat="1" ht="54.95" customHeight="1" x14ac:dyDescent="0.25">
      <c r="A10" s="9" t="str" cm="1">
        <f t="array" ref="A10">IFERROR(INDEX(#REF!,_xlfn.AGGREGATE(15,6,(ROW(#REF!)-ROW(#REF!))/((#REF!=$D$3)*1),ROWS($A$6:A10)),COLUMNS($A$6:A10)),"-")</f>
        <v>-</v>
      </c>
      <c r="B10" s="10" t="str" cm="1">
        <f t="array" ref="B10">IFERROR(INDEX(#REF!,_xlfn.AGGREGATE(15,6,(ROW(#REF!)-ROW(#REF!))/((#REF!=$D$3)*1),ROWS($A$6:B10)),COLUMNS($A$6:B10)),"")</f>
        <v/>
      </c>
      <c r="C10" s="9" t="str" cm="1">
        <f t="array" ref="C10">IFERROR(INDEX(#REF!,_xlfn.AGGREGATE(15,6,(ROW(#REF!)-ROW(#REF!))/((#REF!=$D$3)*1),ROWS($A$6:C10)),COLUMNS($A$6:C10)),"")</f>
        <v/>
      </c>
      <c r="D10" s="10" t="str" cm="1">
        <f t="array" ref="D10">IFERROR(INDEX(#REF!,_xlfn.AGGREGATE(15,6,(ROW(#REF!)-ROW(#REF!))/((#REF!=$D$3)*1),ROWS($A$6:D10)),COLUMNS($A$6:D10)),"")</f>
        <v/>
      </c>
      <c r="E10" s="9" t="str" cm="1">
        <f t="array" ref="E10">IFERROR(INDEX(#REF!,_xlfn.AGGREGATE(15,6,(ROW(#REF!)-ROW(#REF!))/((#REF!=$D$3)*1),ROWS($A$6:E10)),COLUMNS($A$6:E10)),"")</f>
        <v/>
      </c>
      <c r="F10" s="10" t="str" cm="1">
        <f t="array" ref="F10">IFERROR(INDEX(#REF!,_xlfn.AGGREGATE(15,6,(ROW(#REF!)-ROW(#REF!))/((#REF!=$D$3)*1),ROWS($A$6:F10)),COLUMNS($A$6:F10)),"")</f>
        <v/>
      </c>
      <c r="G10" s="10" t="str" cm="1">
        <f t="array" ref="G10">IFERROR(INDEX(#REF!,_xlfn.AGGREGATE(15,6,(ROW(#REF!)-ROW(#REF!))/((#REF!=$D$3)*1),ROWS($A$6:G10)),COLUMNS($A$6:G10)),"")</f>
        <v/>
      </c>
      <c r="H10" s="9" t="str" cm="1">
        <f t="array" ref="H10">IFERROR(INDEX(#REF!,_xlfn.AGGREGATE(15,6,(ROW(#REF!)-ROW(#REF!))/((#REF!=$D$3)*1),ROWS($A$6:H10)),COLUMNS($A$6:H10)),"")</f>
        <v/>
      </c>
      <c r="I10" s="9" t="str" cm="1">
        <f t="array" ref="I10">IFERROR(INDEX(#REF!,_xlfn.AGGREGATE(15,6,(ROW(#REF!)-ROW(#REF!))/((#REF!=$D$3)*1),ROWS($A$6:I10)),COLUMNS($A$6:I10)),"")</f>
        <v/>
      </c>
      <c r="J10" s="9" t="str" cm="1">
        <f t="array" ref="J10">IFERROR(INDEX(#REF!,_xlfn.AGGREGATE(15,6,(ROW(#REF!)-ROW(#REF!))/((#REF!=$D$3)*1),ROWS($A$6:J10)),COLUMNS($A$6:J10)),"")</f>
        <v/>
      </c>
      <c r="K10" s="9" t="str" cm="1">
        <f t="array" ref="K10">IFERROR(INDEX(#REF!,_xlfn.AGGREGATE(15,6,(ROW(#REF!)-ROW(#REF!))/((#REF!=$D$3)*1),ROWS($A$6:K10)),COLUMNS($A$6:K10)),"")</f>
        <v/>
      </c>
      <c r="L10" s="9" t="str" cm="1">
        <f t="array" ref="L10">IFERROR(INDEX(#REF!,_xlfn.AGGREGATE(15,6,(ROW(#REF!)-ROW(#REF!))/((#REF!=$D$3)*1),ROWS($A$6:L10)),COLUMNS($A$6:L10)),"")</f>
        <v/>
      </c>
      <c r="M10" s="9" t="str" cm="1">
        <f t="array" ref="M10">IFERROR(INDEX(#REF!,_xlfn.AGGREGATE(15,6,(ROW(#REF!)-ROW(#REF!))/((#REF!=$D$3)*1),ROWS($A$6:M10)),COLUMNS($A$6:M10)),"")</f>
        <v/>
      </c>
      <c r="N10" s="9" t="str" cm="1">
        <f t="array" ref="N10">IFERROR(INDEX(#REF!,_xlfn.AGGREGATE(15,6,(ROW(#REF!)-ROW(#REF!))/((#REF!=$D$3)*1),ROWS($A$6:N10)),COLUMNS($A$6:N10)),"")</f>
        <v/>
      </c>
      <c r="O10" s="10" t="str" cm="1">
        <f t="array" ref="O10">IFERROR(INDEX(#REF!,_xlfn.AGGREGATE(15,6,(ROW(#REF!)-ROW(#REF!))/((#REF!=$D$3)*1),ROWS($A$6:O10)),COLUMNS($A$6:O10)),"")</f>
        <v/>
      </c>
      <c r="P10" s="9" t="str" cm="1">
        <f t="array" ref="P10">IFERROR(INDEX(#REF!,_xlfn.AGGREGATE(15,6,(ROW(#REF!)-ROW(#REF!))/((#REF!=$D$3)*1),ROWS($A$6:P10)),COLUMNS($A$6:P10)),"")</f>
        <v/>
      </c>
      <c r="Q10" s="9" t="str" cm="1">
        <f t="array" ref="Q10">IFERROR(INDEX(#REF!,_xlfn.AGGREGATE(15,6,(ROW(#REF!)-ROW(#REF!))/((#REF!=$D$3)*1),ROWS($A$6:Q10)),COLUMNS($A$6:Q10)),"")</f>
        <v/>
      </c>
    </row>
    <row r="11" spans="1:17" s="11" customFormat="1" ht="54.95" customHeight="1" x14ac:dyDescent="0.25">
      <c r="A11" s="9" t="str" cm="1">
        <f t="array" ref="A11">IFERROR(INDEX(#REF!,_xlfn.AGGREGATE(15,6,(ROW(#REF!)-ROW(#REF!))/((#REF!=$D$3)*1),ROWS($A$6:A11)),COLUMNS($A$6:A11)),"-")</f>
        <v>-</v>
      </c>
      <c r="B11" s="10" t="str" cm="1">
        <f t="array" ref="B11">IFERROR(INDEX(#REF!,_xlfn.AGGREGATE(15,6,(ROW(#REF!)-ROW(#REF!))/((#REF!=$D$3)*1),ROWS($A$6:B11)),COLUMNS($A$6:B11)),"")</f>
        <v/>
      </c>
      <c r="C11" s="9" t="str" cm="1">
        <f t="array" ref="C11">IFERROR(INDEX(#REF!,_xlfn.AGGREGATE(15,6,(ROW(#REF!)-ROW(#REF!))/((#REF!=$D$3)*1),ROWS($A$6:C11)),COLUMNS($A$6:C11)),"")</f>
        <v/>
      </c>
      <c r="D11" s="10" t="str" cm="1">
        <f t="array" ref="D11">IFERROR(INDEX(#REF!,_xlfn.AGGREGATE(15,6,(ROW(#REF!)-ROW(#REF!))/((#REF!=$D$3)*1),ROWS($A$6:D11)),COLUMNS($A$6:D11)),"")</f>
        <v/>
      </c>
      <c r="E11" s="9" t="str" cm="1">
        <f t="array" ref="E11">IFERROR(INDEX(#REF!,_xlfn.AGGREGATE(15,6,(ROW(#REF!)-ROW(#REF!))/((#REF!=$D$3)*1),ROWS($A$6:E11)),COLUMNS($A$6:E11)),"")</f>
        <v/>
      </c>
      <c r="F11" s="10" t="str" cm="1">
        <f t="array" ref="F11">IFERROR(INDEX(#REF!,_xlfn.AGGREGATE(15,6,(ROW(#REF!)-ROW(#REF!))/((#REF!=$D$3)*1),ROWS($A$6:F11)),COLUMNS($A$6:F11)),"")</f>
        <v/>
      </c>
      <c r="G11" s="10" t="str" cm="1">
        <f t="array" ref="G11">IFERROR(INDEX(#REF!,_xlfn.AGGREGATE(15,6,(ROW(#REF!)-ROW(#REF!))/((#REF!=$D$3)*1),ROWS($A$6:G11)),COLUMNS($A$6:G11)),"")</f>
        <v/>
      </c>
      <c r="H11" s="9" t="str" cm="1">
        <f t="array" ref="H11">IFERROR(INDEX(#REF!,_xlfn.AGGREGATE(15,6,(ROW(#REF!)-ROW(#REF!))/((#REF!=$D$3)*1),ROWS($A$6:H11)),COLUMNS($A$6:H11)),"")</f>
        <v/>
      </c>
      <c r="I11" s="9" t="str" cm="1">
        <f t="array" ref="I11">IFERROR(INDEX(#REF!,_xlfn.AGGREGATE(15,6,(ROW(#REF!)-ROW(#REF!))/((#REF!=$D$3)*1),ROWS($A$6:I11)),COLUMNS($A$6:I11)),"")</f>
        <v/>
      </c>
      <c r="J11" s="9" t="str" cm="1">
        <f t="array" ref="J11">IFERROR(INDEX(#REF!,_xlfn.AGGREGATE(15,6,(ROW(#REF!)-ROW(#REF!))/((#REF!=$D$3)*1),ROWS($A$6:J11)),COLUMNS($A$6:J11)),"")</f>
        <v/>
      </c>
      <c r="K11" s="9" t="str" cm="1">
        <f t="array" ref="K11">IFERROR(INDEX(#REF!,_xlfn.AGGREGATE(15,6,(ROW(#REF!)-ROW(#REF!))/((#REF!=$D$3)*1),ROWS($A$6:K11)),COLUMNS($A$6:K11)),"")</f>
        <v/>
      </c>
      <c r="L11" s="9" t="str" cm="1">
        <f t="array" ref="L11">IFERROR(INDEX(#REF!,_xlfn.AGGREGATE(15,6,(ROW(#REF!)-ROW(#REF!))/((#REF!=$D$3)*1),ROWS($A$6:L11)),COLUMNS($A$6:L11)),"")</f>
        <v/>
      </c>
      <c r="M11" s="9" t="str" cm="1">
        <f t="array" ref="M11">IFERROR(INDEX(#REF!,_xlfn.AGGREGATE(15,6,(ROW(#REF!)-ROW(#REF!))/((#REF!=$D$3)*1),ROWS($A$6:M11)),COLUMNS($A$6:M11)),"")</f>
        <v/>
      </c>
      <c r="N11" s="9" t="str" cm="1">
        <f t="array" ref="N11">IFERROR(INDEX(#REF!,_xlfn.AGGREGATE(15,6,(ROW(#REF!)-ROW(#REF!))/((#REF!=$D$3)*1),ROWS($A$6:N11)),COLUMNS($A$6:N11)),"")</f>
        <v/>
      </c>
      <c r="O11" s="10" t="str" cm="1">
        <f t="array" ref="O11">IFERROR(INDEX(#REF!,_xlfn.AGGREGATE(15,6,(ROW(#REF!)-ROW(#REF!))/((#REF!=$D$3)*1),ROWS($A$6:O11)),COLUMNS($A$6:O11)),"")</f>
        <v/>
      </c>
      <c r="P11" s="9" t="str" cm="1">
        <f t="array" ref="P11">IFERROR(INDEX(#REF!,_xlfn.AGGREGATE(15,6,(ROW(#REF!)-ROW(#REF!))/((#REF!=$D$3)*1),ROWS($A$6:P11)),COLUMNS($A$6:P11)),"")</f>
        <v/>
      </c>
      <c r="Q11" s="9" t="str" cm="1">
        <f t="array" ref="Q11">IFERROR(INDEX(#REF!,_xlfn.AGGREGATE(15,6,(ROW(#REF!)-ROW(#REF!))/((#REF!=$D$3)*1),ROWS($A$6:Q11)),COLUMNS($A$6:Q11)),"")</f>
        <v/>
      </c>
    </row>
    <row r="12" spans="1:17" s="11" customFormat="1" ht="54.95" customHeight="1" x14ac:dyDescent="0.25">
      <c r="A12" s="9" t="str" cm="1">
        <f t="array" ref="A12">IFERROR(INDEX(#REF!,_xlfn.AGGREGATE(15,6,(ROW(#REF!)-ROW(#REF!))/((#REF!=$D$3)*1),ROWS($A$6:A12)),COLUMNS($A$6:A12)),"-")</f>
        <v>-</v>
      </c>
      <c r="B12" s="10" t="str" cm="1">
        <f t="array" ref="B12">IFERROR(INDEX(#REF!,_xlfn.AGGREGATE(15,6,(ROW(#REF!)-ROW(#REF!))/((#REF!=$D$3)*1),ROWS($A$6:B12)),COLUMNS($A$6:B12)),"")</f>
        <v/>
      </c>
      <c r="C12" s="9" t="str" cm="1">
        <f t="array" ref="C12">IFERROR(INDEX(#REF!,_xlfn.AGGREGATE(15,6,(ROW(#REF!)-ROW(#REF!))/((#REF!=$D$3)*1),ROWS($A$6:C12)),COLUMNS($A$6:C12)),"")</f>
        <v/>
      </c>
      <c r="D12" s="10" t="str" cm="1">
        <f t="array" ref="D12">IFERROR(INDEX(#REF!,_xlfn.AGGREGATE(15,6,(ROW(#REF!)-ROW(#REF!))/((#REF!=$D$3)*1),ROWS($A$6:D12)),COLUMNS($A$6:D12)),"")</f>
        <v/>
      </c>
      <c r="E12" s="9" t="str" cm="1">
        <f t="array" ref="E12">IFERROR(INDEX(#REF!,_xlfn.AGGREGATE(15,6,(ROW(#REF!)-ROW(#REF!))/((#REF!=$D$3)*1),ROWS($A$6:E12)),COLUMNS($A$6:E12)),"")</f>
        <v/>
      </c>
      <c r="F12" s="10" t="str" cm="1">
        <f t="array" ref="F12">IFERROR(INDEX(#REF!,_xlfn.AGGREGATE(15,6,(ROW(#REF!)-ROW(#REF!))/((#REF!=$D$3)*1),ROWS($A$6:F12)),COLUMNS($A$6:F12)),"")</f>
        <v/>
      </c>
      <c r="G12" s="10" t="str" cm="1">
        <f t="array" ref="G12">IFERROR(INDEX(#REF!,_xlfn.AGGREGATE(15,6,(ROW(#REF!)-ROW(#REF!))/((#REF!=$D$3)*1),ROWS($A$6:G12)),COLUMNS($A$6:G12)),"")</f>
        <v/>
      </c>
      <c r="H12" s="9" t="str" cm="1">
        <f t="array" ref="H12">IFERROR(INDEX(#REF!,_xlfn.AGGREGATE(15,6,(ROW(#REF!)-ROW(#REF!))/((#REF!=$D$3)*1),ROWS($A$6:H12)),COLUMNS($A$6:H12)),"")</f>
        <v/>
      </c>
      <c r="I12" s="9" t="str" cm="1">
        <f t="array" ref="I12">IFERROR(INDEX(#REF!,_xlfn.AGGREGATE(15,6,(ROW(#REF!)-ROW(#REF!))/((#REF!=$D$3)*1),ROWS($A$6:I12)),COLUMNS($A$6:I12)),"")</f>
        <v/>
      </c>
      <c r="J12" s="9" t="str" cm="1">
        <f t="array" ref="J12">IFERROR(INDEX(#REF!,_xlfn.AGGREGATE(15,6,(ROW(#REF!)-ROW(#REF!))/((#REF!=$D$3)*1),ROWS($A$6:J12)),COLUMNS($A$6:J12)),"")</f>
        <v/>
      </c>
      <c r="K12" s="9" t="str" cm="1">
        <f t="array" ref="K12">IFERROR(INDEX(#REF!,_xlfn.AGGREGATE(15,6,(ROW(#REF!)-ROW(#REF!))/((#REF!=$D$3)*1),ROWS($A$6:K12)),COLUMNS($A$6:K12)),"")</f>
        <v/>
      </c>
      <c r="L12" s="9" t="str" cm="1">
        <f t="array" ref="L12">IFERROR(INDEX(#REF!,_xlfn.AGGREGATE(15,6,(ROW(#REF!)-ROW(#REF!))/((#REF!=$D$3)*1),ROWS($A$6:L12)),COLUMNS($A$6:L12)),"")</f>
        <v/>
      </c>
      <c r="M12" s="9" t="str" cm="1">
        <f t="array" ref="M12">IFERROR(INDEX(#REF!,_xlfn.AGGREGATE(15,6,(ROW(#REF!)-ROW(#REF!))/((#REF!=$D$3)*1),ROWS($A$6:M12)),COLUMNS($A$6:M12)),"")</f>
        <v/>
      </c>
      <c r="N12" s="9" t="str" cm="1">
        <f t="array" ref="N12">IFERROR(INDEX(#REF!,_xlfn.AGGREGATE(15,6,(ROW(#REF!)-ROW(#REF!))/((#REF!=$D$3)*1),ROWS($A$6:N12)),COLUMNS($A$6:N12)),"")</f>
        <v/>
      </c>
      <c r="O12" s="10" t="str" cm="1">
        <f t="array" ref="O12">IFERROR(INDEX(#REF!,_xlfn.AGGREGATE(15,6,(ROW(#REF!)-ROW(#REF!))/((#REF!=$D$3)*1),ROWS($A$6:O12)),COLUMNS($A$6:O12)),"")</f>
        <v/>
      </c>
      <c r="P12" s="9" t="str" cm="1">
        <f t="array" ref="P12">IFERROR(INDEX(#REF!,_xlfn.AGGREGATE(15,6,(ROW(#REF!)-ROW(#REF!))/((#REF!=$D$3)*1),ROWS($A$6:P12)),COLUMNS($A$6:P12)),"")</f>
        <v/>
      </c>
      <c r="Q12" s="9" t="str" cm="1">
        <f t="array" ref="Q12">IFERROR(INDEX(#REF!,_xlfn.AGGREGATE(15,6,(ROW(#REF!)-ROW(#REF!))/((#REF!=$D$3)*1),ROWS($A$6:Q12)),COLUMNS($A$6:Q12)),"")</f>
        <v/>
      </c>
    </row>
    <row r="13" spans="1:17" s="11" customFormat="1" ht="54.95" customHeight="1" x14ac:dyDescent="0.25">
      <c r="A13" s="9" t="str" cm="1">
        <f t="array" ref="A13">IFERROR(INDEX(#REF!,_xlfn.AGGREGATE(15,6,(ROW(#REF!)-ROW(#REF!))/((#REF!=$D$3)*1),ROWS($A$6:A13)),COLUMNS($A$6:A13)),"-")</f>
        <v>-</v>
      </c>
      <c r="B13" s="10" t="str" cm="1">
        <f t="array" ref="B13">IFERROR(INDEX(#REF!,_xlfn.AGGREGATE(15,6,(ROW(#REF!)-ROW(#REF!))/((#REF!=$D$3)*1),ROWS($A$6:B13)),COLUMNS($A$6:B13)),"")</f>
        <v/>
      </c>
      <c r="C13" s="9" t="str" cm="1">
        <f t="array" ref="C13">IFERROR(INDEX(#REF!,_xlfn.AGGREGATE(15,6,(ROW(#REF!)-ROW(#REF!))/((#REF!=$D$3)*1),ROWS($A$6:C13)),COLUMNS($A$6:C13)),"")</f>
        <v/>
      </c>
      <c r="D13" s="10" t="str" cm="1">
        <f t="array" ref="D13">IFERROR(INDEX(#REF!,_xlfn.AGGREGATE(15,6,(ROW(#REF!)-ROW(#REF!))/((#REF!=$D$3)*1),ROWS($A$6:D13)),COLUMNS($A$6:D13)),"")</f>
        <v/>
      </c>
      <c r="E13" s="9" t="str" cm="1">
        <f t="array" ref="E13">IFERROR(INDEX(#REF!,_xlfn.AGGREGATE(15,6,(ROW(#REF!)-ROW(#REF!))/((#REF!=$D$3)*1),ROWS($A$6:E13)),COLUMNS($A$6:E13)),"")</f>
        <v/>
      </c>
      <c r="F13" s="10" t="str" cm="1">
        <f t="array" ref="F13">IFERROR(INDEX(#REF!,_xlfn.AGGREGATE(15,6,(ROW(#REF!)-ROW(#REF!))/((#REF!=$D$3)*1),ROWS($A$6:F13)),COLUMNS($A$6:F13)),"")</f>
        <v/>
      </c>
      <c r="G13" s="10" t="str" cm="1">
        <f t="array" ref="G13">IFERROR(INDEX(#REF!,_xlfn.AGGREGATE(15,6,(ROW(#REF!)-ROW(#REF!))/((#REF!=$D$3)*1),ROWS($A$6:G13)),COLUMNS($A$6:G13)),"")</f>
        <v/>
      </c>
      <c r="H13" s="9" t="str" cm="1">
        <f t="array" ref="H13">IFERROR(INDEX(#REF!,_xlfn.AGGREGATE(15,6,(ROW(#REF!)-ROW(#REF!))/((#REF!=$D$3)*1),ROWS($A$6:H13)),COLUMNS($A$6:H13)),"")</f>
        <v/>
      </c>
      <c r="I13" s="9" t="str" cm="1">
        <f t="array" ref="I13">IFERROR(INDEX(#REF!,_xlfn.AGGREGATE(15,6,(ROW(#REF!)-ROW(#REF!))/((#REF!=$D$3)*1),ROWS($A$6:I13)),COLUMNS($A$6:I13)),"")</f>
        <v/>
      </c>
      <c r="J13" s="9" t="str" cm="1">
        <f t="array" ref="J13">IFERROR(INDEX(#REF!,_xlfn.AGGREGATE(15,6,(ROW(#REF!)-ROW(#REF!))/((#REF!=$D$3)*1),ROWS($A$6:J13)),COLUMNS($A$6:J13)),"")</f>
        <v/>
      </c>
      <c r="K13" s="9" t="str" cm="1">
        <f t="array" ref="K13">IFERROR(INDEX(#REF!,_xlfn.AGGREGATE(15,6,(ROW(#REF!)-ROW(#REF!))/((#REF!=$D$3)*1),ROWS($A$6:K13)),COLUMNS($A$6:K13)),"")</f>
        <v/>
      </c>
      <c r="L13" s="9" t="str" cm="1">
        <f t="array" ref="L13">IFERROR(INDEX(#REF!,_xlfn.AGGREGATE(15,6,(ROW(#REF!)-ROW(#REF!))/((#REF!=$D$3)*1),ROWS($A$6:L13)),COLUMNS($A$6:L13)),"")</f>
        <v/>
      </c>
      <c r="M13" s="9" t="str" cm="1">
        <f t="array" ref="M13">IFERROR(INDEX(#REF!,_xlfn.AGGREGATE(15,6,(ROW(#REF!)-ROW(#REF!))/((#REF!=$D$3)*1),ROWS($A$6:M13)),COLUMNS($A$6:M13)),"")</f>
        <v/>
      </c>
      <c r="N13" s="9" t="str" cm="1">
        <f t="array" ref="N13">IFERROR(INDEX(#REF!,_xlfn.AGGREGATE(15,6,(ROW(#REF!)-ROW(#REF!))/((#REF!=$D$3)*1),ROWS($A$6:N13)),COLUMNS($A$6:N13)),"")</f>
        <v/>
      </c>
      <c r="O13" s="10" t="str" cm="1">
        <f t="array" ref="O13">IFERROR(INDEX(#REF!,_xlfn.AGGREGATE(15,6,(ROW(#REF!)-ROW(#REF!))/((#REF!=$D$3)*1),ROWS($A$6:O13)),COLUMNS($A$6:O13)),"")</f>
        <v/>
      </c>
      <c r="P13" s="9" t="str" cm="1">
        <f t="array" ref="P13">IFERROR(INDEX(#REF!,_xlfn.AGGREGATE(15,6,(ROW(#REF!)-ROW(#REF!))/((#REF!=$D$3)*1),ROWS($A$6:P13)),COLUMNS($A$6:P13)),"")</f>
        <v/>
      </c>
      <c r="Q13" s="9" t="str" cm="1">
        <f t="array" ref="Q13">IFERROR(INDEX(#REF!,_xlfn.AGGREGATE(15,6,(ROW(#REF!)-ROW(#REF!))/((#REF!=$D$3)*1),ROWS($A$6:Q13)),COLUMNS($A$6:Q13)),"")</f>
        <v/>
      </c>
    </row>
    <row r="14" spans="1:17" s="11" customFormat="1" ht="54.95" customHeight="1" x14ac:dyDescent="0.25">
      <c r="A14" s="9"/>
      <c r="B14" s="10" t="str" cm="1">
        <f t="array" ref="B14">IFERROR(INDEX(#REF!,_xlfn.AGGREGATE(15,6,(ROW(#REF!)-ROW(#REF!))/((#REF!=$D$3)*1),ROWS($A$6:B14)),COLUMNS($A$6:B14)),"")</f>
        <v/>
      </c>
      <c r="C14" s="9" t="str" cm="1">
        <f t="array" ref="C14">IFERROR(INDEX(#REF!,_xlfn.AGGREGATE(15,6,(ROW(#REF!)-ROW(#REF!))/((#REF!=$D$3)*1),ROWS($A$6:C14)),COLUMNS($A$6:C14)),"")</f>
        <v/>
      </c>
      <c r="D14" s="10" t="str" cm="1">
        <f t="array" ref="D14">IFERROR(INDEX(#REF!,_xlfn.AGGREGATE(15,6,(ROW(#REF!)-ROW(#REF!))/((#REF!=$D$3)*1),ROWS($A$6:D14)),COLUMNS($A$6:D14)),"")</f>
        <v/>
      </c>
      <c r="E14" s="9" t="str" cm="1">
        <f t="array" ref="E14">IFERROR(INDEX(#REF!,_xlfn.AGGREGATE(15,6,(ROW(#REF!)-ROW(#REF!))/((#REF!=$D$3)*1),ROWS($A$6:E14)),COLUMNS($A$6:E14)),"")</f>
        <v/>
      </c>
      <c r="F14" s="10" t="str" cm="1">
        <f t="array" ref="F14">IFERROR(INDEX(#REF!,_xlfn.AGGREGATE(15,6,(ROW(#REF!)-ROW(#REF!))/((#REF!=$D$3)*1),ROWS($A$6:F14)),COLUMNS($A$6:F14)),"")</f>
        <v/>
      </c>
      <c r="G14" s="10" t="str" cm="1">
        <f t="array" ref="G14">IFERROR(INDEX(#REF!,_xlfn.AGGREGATE(15,6,(ROW(#REF!)-ROW(#REF!))/((#REF!=$D$3)*1),ROWS($A$6:G14)),COLUMNS($A$6:G14)),"")</f>
        <v/>
      </c>
      <c r="H14" s="9" t="str" cm="1">
        <f t="array" ref="H14">IFERROR(INDEX(#REF!,_xlfn.AGGREGATE(15,6,(ROW(#REF!)-ROW(#REF!))/((#REF!=$D$3)*1),ROWS($A$6:H14)),COLUMNS($A$6:H14)),"")</f>
        <v/>
      </c>
      <c r="I14" s="9" t="str" cm="1">
        <f t="array" ref="I14">IFERROR(INDEX(#REF!,_xlfn.AGGREGATE(15,6,(ROW(#REF!)-ROW(#REF!))/((#REF!=$D$3)*1),ROWS($A$6:I14)),COLUMNS($A$6:I14)),"")</f>
        <v/>
      </c>
      <c r="J14" s="9" t="str" cm="1">
        <f t="array" ref="J14">IFERROR(INDEX(#REF!,_xlfn.AGGREGATE(15,6,(ROW(#REF!)-ROW(#REF!))/((#REF!=$D$3)*1),ROWS($A$6:J14)),COLUMNS($A$6:J14)),"")</f>
        <v/>
      </c>
      <c r="K14" s="9" t="str" cm="1">
        <f t="array" ref="K14">IFERROR(INDEX(#REF!,_xlfn.AGGREGATE(15,6,(ROW(#REF!)-ROW(#REF!))/((#REF!=$D$3)*1),ROWS($A$6:K14)),COLUMNS($A$6:K14)),"")</f>
        <v/>
      </c>
      <c r="L14" s="9" t="str" cm="1">
        <f t="array" ref="L14">IFERROR(INDEX(#REF!,_xlfn.AGGREGATE(15,6,(ROW(#REF!)-ROW(#REF!))/((#REF!=$D$3)*1),ROWS($A$6:L14)),COLUMNS($A$6:L14)),"")</f>
        <v/>
      </c>
      <c r="M14" s="9" t="str" cm="1">
        <f t="array" ref="M14">IFERROR(INDEX(#REF!,_xlfn.AGGREGATE(15,6,(ROW(#REF!)-ROW(#REF!))/((#REF!=$D$3)*1),ROWS($A$6:M14)),COLUMNS($A$6:M14)),"")</f>
        <v/>
      </c>
      <c r="N14" s="9" t="str" cm="1">
        <f t="array" ref="N14">IFERROR(INDEX(#REF!,_xlfn.AGGREGATE(15,6,(ROW(#REF!)-ROW(#REF!))/((#REF!=$D$3)*1),ROWS($A$6:N14)),COLUMNS($A$6:N14)),"")</f>
        <v/>
      </c>
      <c r="O14" s="10" t="str" cm="1">
        <f t="array" ref="O14">IFERROR(INDEX(#REF!,_xlfn.AGGREGATE(15,6,(ROW(#REF!)-ROW(#REF!))/((#REF!=$D$3)*1),ROWS($A$6:O14)),COLUMNS($A$6:O14)),"")</f>
        <v/>
      </c>
      <c r="P14" s="9" t="str" cm="1">
        <f t="array" ref="P14">IFERROR(INDEX(#REF!,_xlfn.AGGREGATE(15,6,(ROW(#REF!)-ROW(#REF!))/((#REF!=$D$3)*1),ROWS($A$6:P14)),COLUMNS($A$6:P14)),"")</f>
        <v/>
      </c>
      <c r="Q14" s="9" t="str" cm="1">
        <f t="array" ref="Q14">IFERROR(INDEX(#REF!,_xlfn.AGGREGATE(15,6,(ROW(#REF!)-ROW(#REF!))/((#REF!=$D$3)*1),ROWS($A$6:Q14)),COLUMNS($A$6:Q14)),"")</f>
        <v/>
      </c>
    </row>
    <row r="15" spans="1:17" s="11" customFormat="1" x14ac:dyDescent="0.25">
      <c r="A15" s="9"/>
      <c r="B15" s="9" t="str" cm="1">
        <f t="array" ref="B15">IFERROR(INDEX(#REF!,_xlfn.AGGREGATE(15,6,(ROW(#REF!)-ROW(#REF!))/((#REF!=$D$3)*1),ROWS($A$6:B15)),COLUMNS($A$6:B15)),"")</f>
        <v/>
      </c>
      <c r="C15" s="9"/>
      <c r="E15" s="9"/>
      <c r="F15" s="10"/>
      <c r="G15" s="10"/>
      <c r="H15" s="9"/>
      <c r="I15" s="9"/>
      <c r="J15" s="9"/>
      <c r="K15" s="9"/>
      <c r="L15" s="9"/>
      <c r="M15" s="9"/>
      <c r="N15" s="9"/>
      <c r="O15" s="12"/>
      <c r="P15" s="9"/>
      <c r="Q15" s="9"/>
    </row>
    <row r="16" spans="1:17" s="11" customFormat="1" ht="24" customHeight="1" x14ac:dyDescent="0.25">
      <c r="A16" s="9" t="str" cm="1">
        <f t="array" ref="A16">IFERROR(INDEX(#REF!,_xlfn.AGGREGATE(15,6,(ROW(#REF!)-ROW(#REF!))/((#REF!=$D$3)*1),ROWS($A$6:A16)),COLUMNS($A$6:A16)),"-")</f>
        <v>-</v>
      </c>
      <c r="B16" s="41" t="s">
        <v>174</v>
      </c>
      <c r="C16" s="41"/>
      <c r="D16" s="41"/>
      <c r="E16" s="41"/>
      <c r="F16" s="41"/>
      <c r="G16" s="41"/>
      <c r="H16" s="41"/>
      <c r="I16" s="41"/>
      <c r="J16" s="41"/>
      <c r="K16" s="41"/>
      <c r="L16" s="41"/>
      <c r="M16" s="41"/>
      <c r="N16" s="41"/>
      <c r="O16" s="41"/>
      <c r="P16" s="41"/>
      <c r="Q16" s="41"/>
    </row>
    <row r="17" spans="1:17" s="30" customFormat="1" ht="30" customHeight="1" x14ac:dyDescent="0.25">
      <c r="A17" s="22"/>
      <c r="B17" s="28" t="s">
        <v>161</v>
      </c>
      <c r="C17" s="29" t="s">
        <v>163</v>
      </c>
      <c r="D17" s="28" t="s">
        <v>2</v>
      </c>
      <c r="E17" s="29" t="s">
        <v>164</v>
      </c>
      <c r="F17" s="28" t="s">
        <v>3</v>
      </c>
      <c r="G17" s="28" t="s">
        <v>4</v>
      </c>
      <c r="H17" s="29" t="s">
        <v>5</v>
      </c>
      <c r="I17" s="29" t="s">
        <v>6</v>
      </c>
      <c r="J17" s="29" t="s">
        <v>176</v>
      </c>
      <c r="K17" s="29" t="s">
        <v>177</v>
      </c>
      <c r="L17" s="29" t="s">
        <v>178</v>
      </c>
      <c r="M17" s="29" t="s">
        <v>179</v>
      </c>
      <c r="N17" s="43" t="s">
        <v>175</v>
      </c>
      <c r="O17" s="44"/>
      <c r="P17" s="44"/>
      <c r="Q17" s="44"/>
    </row>
    <row r="18" spans="1:17" s="11" customFormat="1" ht="50.1" customHeight="1" x14ac:dyDescent="0.25">
      <c r="B18" s="13"/>
      <c r="C18" s="14"/>
      <c r="D18" s="15"/>
      <c r="E18" s="16"/>
      <c r="F18" s="15"/>
      <c r="G18" s="15"/>
      <c r="H18" s="16"/>
      <c r="I18" s="16"/>
      <c r="J18" s="16" t="str">
        <f>IF(H18&gt;0,"N.A.","")</f>
        <v/>
      </c>
      <c r="K18" s="16"/>
      <c r="L18" s="16"/>
      <c r="M18" s="32"/>
      <c r="N18" s="37"/>
      <c r="O18" s="38"/>
      <c r="P18" s="38"/>
      <c r="Q18" s="39"/>
    </row>
    <row r="19" spans="1:17" s="11" customFormat="1" ht="50.1" customHeight="1" x14ac:dyDescent="0.25">
      <c r="B19" s="17"/>
      <c r="C19" s="18"/>
      <c r="D19" s="19"/>
      <c r="E19" s="20"/>
      <c r="F19" s="19"/>
      <c r="G19" s="19"/>
      <c r="H19" s="20"/>
      <c r="I19" s="20"/>
      <c r="J19" s="16" t="str">
        <f t="shared" ref="J19:J48" si="0">IF(H19&gt;0,"N.A.","")</f>
        <v/>
      </c>
      <c r="K19" s="20"/>
      <c r="L19" s="20"/>
      <c r="M19" s="20"/>
      <c r="N19" s="37"/>
      <c r="O19" s="38"/>
      <c r="P19" s="38"/>
      <c r="Q19" s="39"/>
    </row>
    <row r="20" spans="1:17" s="11" customFormat="1" ht="50.1" customHeight="1" x14ac:dyDescent="0.25">
      <c r="B20" s="17"/>
      <c r="C20" s="18"/>
      <c r="D20" s="19"/>
      <c r="E20" s="20"/>
      <c r="F20" s="19"/>
      <c r="G20" s="19"/>
      <c r="H20" s="20"/>
      <c r="I20" s="20"/>
      <c r="J20" s="16" t="str">
        <f t="shared" si="0"/>
        <v/>
      </c>
      <c r="K20" s="20"/>
      <c r="L20" s="20"/>
      <c r="M20" s="20"/>
      <c r="N20" s="37"/>
      <c r="O20" s="38"/>
      <c r="P20" s="38"/>
      <c r="Q20" s="39"/>
    </row>
    <row r="21" spans="1:17" s="11" customFormat="1" ht="50.1" customHeight="1" x14ac:dyDescent="0.25">
      <c r="B21" s="17"/>
      <c r="C21" s="18"/>
      <c r="D21" s="19"/>
      <c r="E21" s="20"/>
      <c r="F21" s="19"/>
      <c r="G21" s="19"/>
      <c r="H21" s="20"/>
      <c r="I21" s="20"/>
      <c r="J21" s="16" t="str">
        <f t="shared" si="0"/>
        <v/>
      </c>
      <c r="K21" s="20"/>
      <c r="L21" s="20"/>
      <c r="M21" s="20"/>
      <c r="N21" s="37"/>
      <c r="O21" s="38"/>
      <c r="P21" s="38"/>
      <c r="Q21" s="39"/>
    </row>
    <row r="22" spans="1:17" s="11" customFormat="1" ht="50.1" customHeight="1" x14ac:dyDescent="0.25">
      <c r="B22" s="17"/>
      <c r="C22" s="18"/>
      <c r="D22" s="19"/>
      <c r="E22" s="20"/>
      <c r="F22" s="19"/>
      <c r="G22" s="19"/>
      <c r="H22" s="20"/>
      <c r="I22" s="20"/>
      <c r="J22" s="16" t="str">
        <f t="shared" si="0"/>
        <v/>
      </c>
      <c r="K22" s="20"/>
      <c r="L22" s="20"/>
      <c r="M22" s="20"/>
      <c r="N22" s="37"/>
      <c r="O22" s="38"/>
      <c r="P22" s="38"/>
      <c r="Q22" s="39"/>
    </row>
    <row r="23" spans="1:17" s="11" customFormat="1" ht="50.1" customHeight="1" x14ac:dyDescent="0.25">
      <c r="B23" s="17"/>
      <c r="C23" s="18"/>
      <c r="D23" s="19"/>
      <c r="E23" s="20"/>
      <c r="F23" s="19"/>
      <c r="G23" s="19"/>
      <c r="H23" s="20"/>
      <c r="I23" s="20"/>
      <c r="J23" s="16" t="str">
        <f t="shared" si="0"/>
        <v/>
      </c>
      <c r="K23" s="20"/>
      <c r="L23" s="20"/>
      <c r="M23" s="20"/>
      <c r="N23" s="37"/>
      <c r="O23" s="38"/>
      <c r="P23" s="38"/>
      <c r="Q23" s="39"/>
    </row>
    <row r="24" spans="1:17" s="11" customFormat="1" ht="50.1" customHeight="1" x14ac:dyDescent="0.25">
      <c r="B24" s="17"/>
      <c r="C24" s="18"/>
      <c r="D24" s="19"/>
      <c r="E24" s="20"/>
      <c r="F24" s="19"/>
      <c r="G24" s="19"/>
      <c r="H24" s="20"/>
      <c r="I24" s="20"/>
      <c r="J24" s="16" t="str">
        <f t="shared" si="0"/>
        <v/>
      </c>
      <c r="K24" s="20"/>
      <c r="L24" s="20"/>
      <c r="M24" s="20"/>
      <c r="N24" s="37"/>
      <c r="O24" s="38"/>
      <c r="P24" s="38"/>
      <c r="Q24" s="39"/>
    </row>
    <row r="25" spans="1:17" s="11" customFormat="1" ht="50.1" customHeight="1" x14ac:dyDescent="0.25">
      <c r="B25" s="17"/>
      <c r="C25" s="18"/>
      <c r="D25" s="19"/>
      <c r="E25" s="20"/>
      <c r="F25" s="19"/>
      <c r="G25" s="19"/>
      <c r="H25" s="20"/>
      <c r="I25" s="20"/>
      <c r="J25" s="16" t="str">
        <f t="shared" si="0"/>
        <v/>
      </c>
      <c r="K25" s="20"/>
      <c r="L25" s="20"/>
      <c r="M25" s="20"/>
      <c r="N25" s="37"/>
      <c r="O25" s="38"/>
      <c r="P25" s="38"/>
      <c r="Q25" s="39"/>
    </row>
    <row r="26" spans="1:17" s="11" customFormat="1" ht="50.1" customHeight="1" x14ac:dyDescent="0.25">
      <c r="B26" s="17"/>
      <c r="C26" s="18"/>
      <c r="D26" s="19"/>
      <c r="E26" s="20"/>
      <c r="F26" s="19"/>
      <c r="G26" s="19"/>
      <c r="H26" s="20"/>
      <c r="I26" s="20"/>
      <c r="J26" s="16" t="str">
        <f t="shared" si="0"/>
        <v/>
      </c>
      <c r="K26" s="20"/>
      <c r="L26" s="20"/>
      <c r="M26" s="20"/>
      <c r="N26" s="37"/>
      <c r="O26" s="38"/>
      <c r="P26" s="38"/>
      <c r="Q26" s="39"/>
    </row>
    <row r="27" spans="1:17" s="11" customFormat="1" ht="50.1" customHeight="1" x14ac:dyDescent="0.25">
      <c r="B27" s="17"/>
      <c r="C27" s="18"/>
      <c r="D27" s="19"/>
      <c r="E27" s="20"/>
      <c r="F27" s="19"/>
      <c r="G27" s="19"/>
      <c r="H27" s="20"/>
      <c r="I27" s="20"/>
      <c r="J27" s="16" t="str">
        <f t="shared" si="0"/>
        <v/>
      </c>
      <c r="K27" s="20"/>
      <c r="L27" s="20"/>
      <c r="M27" s="20"/>
      <c r="N27" s="37"/>
      <c r="O27" s="38"/>
      <c r="P27" s="38"/>
      <c r="Q27" s="39"/>
    </row>
    <row r="28" spans="1:17" s="11" customFormat="1" ht="50.1" customHeight="1" x14ac:dyDescent="0.25">
      <c r="B28" s="17"/>
      <c r="C28" s="18"/>
      <c r="D28" s="19"/>
      <c r="E28" s="20"/>
      <c r="F28" s="19"/>
      <c r="G28" s="19"/>
      <c r="H28" s="20"/>
      <c r="I28" s="20"/>
      <c r="J28" s="16" t="str">
        <f t="shared" si="0"/>
        <v/>
      </c>
      <c r="K28" s="20"/>
      <c r="L28" s="20"/>
      <c r="M28" s="20"/>
      <c r="N28" s="37"/>
      <c r="O28" s="38"/>
      <c r="P28" s="38"/>
      <c r="Q28" s="39"/>
    </row>
    <row r="29" spans="1:17" s="11" customFormat="1" ht="50.1" customHeight="1" x14ac:dyDescent="0.25">
      <c r="B29" s="17"/>
      <c r="C29" s="18"/>
      <c r="D29" s="19"/>
      <c r="E29" s="20"/>
      <c r="F29" s="19"/>
      <c r="G29" s="19"/>
      <c r="H29" s="20"/>
      <c r="I29" s="20"/>
      <c r="J29" s="16" t="str">
        <f t="shared" si="0"/>
        <v/>
      </c>
      <c r="K29" s="20"/>
      <c r="L29" s="20"/>
      <c r="M29" s="20"/>
      <c r="N29" s="37"/>
      <c r="O29" s="38"/>
      <c r="P29" s="38"/>
      <c r="Q29" s="39"/>
    </row>
    <row r="30" spans="1:17" s="11" customFormat="1" ht="50.1" customHeight="1" x14ac:dyDescent="0.25">
      <c r="B30" s="17"/>
      <c r="C30" s="18"/>
      <c r="D30" s="19"/>
      <c r="E30" s="20"/>
      <c r="F30" s="19"/>
      <c r="G30" s="19"/>
      <c r="H30" s="20"/>
      <c r="I30" s="20"/>
      <c r="J30" s="16" t="str">
        <f t="shared" si="0"/>
        <v/>
      </c>
      <c r="K30" s="20"/>
      <c r="L30" s="20"/>
      <c r="M30" s="20"/>
      <c r="N30" s="37"/>
      <c r="O30" s="38"/>
      <c r="P30" s="38"/>
      <c r="Q30" s="39"/>
    </row>
    <row r="31" spans="1:17" s="11" customFormat="1" ht="50.1" customHeight="1" x14ac:dyDescent="0.25">
      <c r="B31" s="17"/>
      <c r="C31" s="18"/>
      <c r="D31" s="19"/>
      <c r="E31" s="20"/>
      <c r="F31" s="19"/>
      <c r="G31" s="19"/>
      <c r="H31" s="20"/>
      <c r="I31" s="20"/>
      <c r="J31" s="16" t="str">
        <f t="shared" si="0"/>
        <v/>
      </c>
      <c r="K31" s="20"/>
      <c r="L31" s="20"/>
      <c r="M31" s="20"/>
      <c r="N31" s="37"/>
      <c r="O31" s="38"/>
      <c r="P31" s="38"/>
      <c r="Q31" s="39"/>
    </row>
    <row r="32" spans="1:17" s="11" customFormat="1" ht="50.1" customHeight="1" x14ac:dyDescent="0.25">
      <c r="B32" s="17"/>
      <c r="C32" s="18"/>
      <c r="D32" s="19"/>
      <c r="E32" s="20"/>
      <c r="F32" s="19"/>
      <c r="G32" s="19"/>
      <c r="H32" s="20"/>
      <c r="I32" s="20"/>
      <c r="J32" s="16" t="str">
        <f t="shared" si="0"/>
        <v/>
      </c>
      <c r="K32" s="20"/>
      <c r="L32" s="20"/>
      <c r="M32" s="20"/>
      <c r="N32" s="37"/>
      <c r="O32" s="38"/>
      <c r="P32" s="38"/>
      <c r="Q32" s="39"/>
    </row>
    <row r="33" spans="2:17" s="11" customFormat="1" ht="50.1" customHeight="1" x14ac:dyDescent="0.25">
      <c r="B33" s="17"/>
      <c r="C33" s="18"/>
      <c r="D33" s="19"/>
      <c r="E33" s="20"/>
      <c r="F33" s="19"/>
      <c r="G33" s="19"/>
      <c r="H33" s="20"/>
      <c r="I33" s="20"/>
      <c r="J33" s="16" t="str">
        <f t="shared" si="0"/>
        <v/>
      </c>
      <c r="K33" s="20"/>
      <c r="L33" s="20"/>
      <c r="M33" s="20"/>
      <c r="N33" s="37"/>
      <c r="O33" s="38"/>
      <c r="P33" s="38"/>
      <c r="Q33" s="39"/>
    </row>
    <row r="34" spans="2:17" s="11" customFormat="1" ht="50.1" customHeight="1" x14ac:dyDescent="0.25">
      <c r="B34" s="17"/>
      <c r="C34" s="18"/>
      <c r="D34" s="19"/>
      <c r="E34" s="20"/>
      <c r="F34" s="19"/>
      <c r="G34" s="19"/>
      <c r="H34" s="20"/>
      <c r="I34" s="20"/>
      <c r="J34" s="16" t="str">
        <f t="shared" si="0"/>
        <v/>
      </c>
      <c r="K34" s="20"/>
      <c r="L34" s="20"/>
      <c r="M34" s="20"/>
      <c r="N34" s="37"/>
      <c r="O34" s="38"/>
      <c r="P34" s="38"/>
      <c r="Q34" s="39"/>
    </row>
    <row r="35" spans="2:17" s="11" customFormat="1" ht="50.1" customHeight="1" x14ac:dyDescent="0.25">
      <c r="B35" s="17"/>
      <c r="C35" s="18"/>
      <c r="D35" s="19"/>
      <c r="E35" s="20"/>
      <c r="F35" s="19"/>
      <c r="G35" s="19"/>
      <c r="H35" s="20"/>
      <c r="I35" s="20"/>
      <c r="J35" s="16" t="str">
        <f t="shared" si="0"/>
        <v/>
      </c>
      <c r="K35" s="20"/>
      <c r="L35" s="20"/>
      <c r="M35" s="20"/>
      <c r="N35" s="37"/>
      <c r="O35" s="38"/>
      <c r="P35" s="38"/>
      <c r="Q35" s="39"/>
    </row>
    <row r="36" spans="2:17" s="11" customFormat="1" ht="50.1" customHeight="1" x14ac:dyDescent="0.25">
      <c r="B36" s="17"/>
      <c r="C36" s="18"/>
      <c r="D36" s="19"/>
      <c r="E36" s="20"/>
      <c r="F36" s="19"/>
      <c r="G36" s="19"/>
      <c r="H36" s="20"/>
      <c r="I36" s="20"/>
      <c r="J36" s="16" t="str">
        <f t="shared" si="0"/>
        <v/>
      </c>
      <c r="K36" s="20"/>
      <c r="L36" s="20"/>
      <c r="M36" s="20"/>
      <c r="N36" s="37"/>
      <c r="O36" s="38"/>
      <c r="P36" s="38"/>
      <c r="Q36" s="39"/>
    </row>
    <row r="37" spans="2:17" s="11" customFormat="1" ht="50.1" customHeight="1" x14ac:dyDescent="0.25">
      <c r="B37" s="17"/>
      <c r="C37" s="18"/>
      <c r="D37" s="19"/>
      <c r="E37" s="20"/>
      <c r="F37" s="19"/>
      <c r="G37" s="19"/>
      <c r="H37" s="20"/>
      <c r="I37" s="20"/>
      <c r="J37" s="16" t="str">
        <f t="shared" si="0"/>
        <v/>
      </c>
      <c r="K37" s="20"/>
      <c r="L37" s="20"/>
      <c r="M37" s="20"/>
      <c r="N37" s="37"/>
      <c r="O37" s="38"/>
      <c r="P37" s="38"/>
      <c r="Q37" s="39"/>
    </row>
    <row r="38" spans="2:17" s="11" customFormat="1" ht="50.1" customHeight="1" x14ac:dyDescent="0.25">
      <c r="B38" s="17"/>
      <c r="C38" s="18"/>
      <c r="D38" s="19"/>
      <c r="E38" s="20"/>
      <c r="F38" s="19"/>
      <c r="G38" s="19"/>
      <c r="H38" s="20"/>
      <c r="I38" s="20"/>
      <c r="J38" s="16" t="str">
        <f t="shared" si="0"/>
        <v/>
      </c>
      <c r="K38" s="20"/>
      <c r="L38" s="20"/>
      <c r="M38" s="20"/>
      <c r="N38" s="37"/>
      <c r="O38" s="38"/>
      <c r="P38" s="38"/>
      <c r="Q38" s="39"/>
    </row>
    <row r="39" spans="2:17" s="11" customFormat="1" ht="50.1" customHeight="1" x14ac:dyDescent="0.25">
      <c r="B39" s="17"/>
      <c r="C39" s="18"/>
      <c r="D39" s="19"/>
      <c r="E39" s="20"/>
      <c r="F39" s="19"/>
      <c r="G39" s="19"/>
      <c r="H39" s="20"/>
      <c r="I39" s="20"/>
      <c r="J39" s="16" t="str">
        <f t="shared" si="0"/>
        <v/>
      </c>
      <c r="K39" s="20"/>
      <c r="L39" s="20"/>
      <c r="M39" s="20"/>
      <c r="N39" s="37"/>
      <c r="O39" s="38"/>
      <c r="P39" s="38"/>
      <c r="Q39" s="39"/>
    </row>
    <row r="40" spans="2:17" s="11" customFormat="1" ht="50.1" customHeight="1" x14ac:dyDescent="0.25">
      <c r="B40" s="17"/>
      <c r="C40" s="18"/>
      <c r="D40" s="19"/>
      <c r="E40" s="20"/>
      <c r="F40" s="19"/>
      <c r="G40" s="19"/>
      <c r="H40" s="20"/>
      <c r="I40" s="20"/>
      <c r="J40" s="16" t="str">
        <f t="shared" si="0"/>
        <v/>
      </c>
      <c r="K40" s="20"/>
      <c r="L40" s="20"/>
      <c r="M40" s="20"/>
      <c r="N40" s="37"/>
      <c r="O40" s="38"/>
      <c r="P40" s="38"/>
      <c r="Q40" s="39"/>
    </row>
    <row r="41" spans="2:17" s="11" customFormat="1" ht="50.1" customHeight="1" x14ac:dyDescent="0.25">
      <c r="B41" s="17"/>
      <c r="C41" s="18"/>
      <c r="D41" s="19"/>
      <c r="E41" s="20"/>
      <c r="F41" s="19"/>
      <c r="G41" s="19"/>
      <c r="H41" s="20"/>
      <c r="I41" s="20"/>
      <c r="J41" s="16" t="str">
        <f t="shared" si="0"/>
        <v/>
      </c>
      <c r="K41" s="20"/>
      <c r="L41" s="20"/>
      <c r="M41" s="20"/>
      <c r="N41" s="37"/>
      <c r="O41" s="38"/>
      <c r="P41" s="38"/>
      <c r="Q41" s="39"/>
    </row>
    <row r="42" spans="2:17" s="11" customFormat="1" ht="50.1" customHeight="1" x14ac:dyDescent="0.25">
      <c r="B42" s="17"/>
      <c r="C42" s="18"/>
      <c r="D42" s="19"/>
      <c r="E42" s="20"/>
      <c r="F42" s="19"/>
      <c r="G42" s="19"/>
      <c r="H42" s="20"/>
      <c r="I42" s="20"/>
      <c r="J42" s="16" t="str">
        <f t="shared" si="0"/>
        <v/>
      </c>
      <c r="K42" s="20"/>
      <c r="L42" s="20"/>
      <c r="M42" s="20"/>
      <c r="N42" s="37"/>
      <c r="O42" s="38"/>
      <c r="P42" s="38"/>
      <c r="Q42" s="39"/>
    </row>
    <row r="43" spans="2:17" s="11" customFormat="1" ht="50.1" customHeight="1" x14ac:dyDescent="0.25">
      <c r="B43" s="17"/>
      <c r="C43" s="18"/>
      <c r="D43" s="19"/>
      <c r="E43" s="20"/>
      <c r="F43" s="19"/>
      <c r="G43" s="19"/>
      <c r="H43" s="20"/>
      <c r="I43" s="20"/>
      <c r="J43" s="16" t="str">
        <f t="shared" si="0"/>
        <v/>
      </c>
      <c r="K43" s="20"/>
      <c r="L43" s="20"/>
      <c r="M43" s="20"/>
      <c r="N43" s="37"/>
      <c r="O43" s="38"/>
      <c r="P43" s="38"/>
      <c r="Q43" s="39"/>
    </row>
    <row r="44" spans="2:17" s="11" customFormat="1" ht="50.1" customHeight="1" x14ac:dyDescent="0.25">
      <c r="B44" s="17"/>
      <c r="C44" s="18"/>
      <c r="D44" s="19"/>
      <c r="E44" s="20"/>
      <c r="F44" s="19"/>
      <c r="G44" s="19"/>
      <c r="H44" s="20"/>
      <c r="I44" s="20"/>
      <c r="J44" s="16" t="str">
        <f t="shared" si="0"/>
        <v/>
      </c>
      <c r="K44" s="20"/>
      <c r="L44" s="20"/>
      <c r="M44" s="20"/>
      <c r="N44" s="37"/>
      <c r="O44" s="38"/>
      <c r="P44" s="38"/>
      <c r="Q44" s="39"/>
    </row>
    <row r="45" spans="2:17" s="11" customFormat="1" ht="50.1" customHeight="1" x14ac:dyDescent="0.25">
      <c r="B45" s="17"/>
      <c r="C45" s="18"/>
      <c r="D45" s="19"/>
      <c r="E45" s="20"/>
      <c r="F45" s="19"/>
      <c r="G45" s="19"/>
      <c r="H45" s="20"/>
      <c r="I45" s="20"/>
      <c r="J45" s="16" t="str">
        <f t="shared" si="0"/>
        <v/>
      </c>
      <c r="K45" s="20"/>
      <c r="L45" s="20"/>
      <c r="M45" s="20"/>
      <c r="N45" s="37"/>
      <c r="O45" s="38"/>
      <c r="P45" s="38"/>
      <c r="Q45" s="39"/>
    </row>
    <row r="46" spans="2:17" s="11" customFormat="1" ht="50.1" customHeight="1" x14ac:dyDescent="0.25">
      <c r="B46" s="17"/>
      <c r="C46" s="18"/>
      <c r="D46" s="19"/>
      <c r="E46" s="20"/>
      <c r="F46" s="19"/>
      <c r="G46" s="19"/>
      <c r="H46" s="20"/>
      <c r="I46" s="20"/>
      <c r="J46" s="16" t="str">
        <f t="shared" si="0"/>
        <v/>
      </c>
      <c r="K46" s="20"/>
      <c r="L46" s="20"/>
      <c r="M46" s="20"/>
      <c r="N46" s="37"/>
      <c r="O46" s="38"/>
      <c r="P46" s="38"/>
      <c r="Q46" s="39"/>
    </row>
    <row r="47" spans="2:17" s="11" customFormat="1" ht="50.1" customHeight="1" x14ac:dyDescent="0.25">
      <c r="B47" s="17"/>
      <c r="C47" s="18"/>
      <c r="D47" s="19"/>
      <c r="E47" s="20"/>
      <c r="F47" s="19"/>
      <c r="G47" s="19"/>
      <c r="H47" s="20"/>
      <c r="I47" s="20"/>
      <c r="J47" s="16" t="str">
        <f t="shared" si="0"/>
        <v/>
      </c>
      <c r="K47" s="20"/>
      <c r="L47" s="20"/>
      <c r="M47" s="20"/>
      <c r="N47" s="37"/>
      <c r="O47" s="38"/>
      <c r="P47" s="38"/>
      <c r="Q47" s="39"/>
    </row>
    <row r="48" spans="2:17" s="11" customFormat="1" ht="50.1" customHeight="1" x14ac:dyDescent="0.25">
      <c r="B48" s="17"/>
      <c r="C48" s="18"/>
      <c r="D48" s="19"/>
      <c r="E48" s="20"/>
      <c r="F48" s="19"/>
      <c r="G48" s="19"/>
      <c r="H48" s="20"/>
      <c r="I48" s="20"/>
      <c r="J48" s="16" t="str">
        <f t="shared" si="0"/>
        <v/>
      </c>
      <c r="K48" s="20"/>
      <c r="L48" s="20"/>
      <c r="M48" s="20"/>
      <c r="N48" s="37"/>
      <c r="O48" s="38"/>
      <c r="P48" s="38"/>
      <c r="Q48" s="39"/>
    </row>
    <row r="49" spans="3:13" s="11" customFormat="1" x14ac:dyDescent="0.25">
      <c r="C49" s="9"/>
      <c r="E49" s="9"/>
      <c r="H49" s="9"/>
      <c r="I49" s="9"/>
      <c r="J49" s="9"/>
      <c r="K49" s="9"/>
      <c r="L49" s="9"/>
      <c r="M49" s="9"/>
    </row>
    <row r="50" spans="3:13" s="11" customFormat="1" hidden="1" x14ac:dyDescent="0.25">
      <c r="C50" s="9"/>
      <c r="E50" s="9"/>
      <c r="H50" s="9"/>
      <c r="I50" s="9"/>
      <c r="J50" s="9"/>
      <c r="K50" s="9"/>
      <c r="L50" s="9"/>
      <c r="M50" s="9"/>
    </row>
    <row r="51" spans="3:13" s="11" customFormat="1" hidden="1" x14ac:dyDescent="0.25">
      <c r="C51" s="9"/>
      <c r="E51" s="9"/>
      <c r="H51" s="9"/>
      <c r="I51" s="9"/>
      <c r="J51" s="9"/>
      <c r="K51" s="9"/>
      <c r="L51" s="9"/>
      <c r="M51" s="9"/>
    </row>
    <row r="52" spans="3:13" s="11" customFormat="1" hidden="1" x14ac:dyDescent="0.25">
      <c r="C52" s="9"/>
      <c r="E52" s="9"/>
      <c r="H52" s="9"/>
      <c r="I52" s="9"/>
      <c r="J52" s="9"/>
      <c r="K52" s="9"/>
      <c r="L52" s="9"/>
      <c r="M52" s="9"/>
    </row>
    <row r="53" spans="3:13" s="11" customFormat="1" hidden="1" x14ac:dyDescent="0.25">
      <c r="C53" s="9"/>
      <c r="E53" s="9"/>
      <c r="H53" s="9"/>
      <c r="I53" s="9"/>
      <c r="J53" s="9"/>
      <c r="K53" s="9"/>
      <c r="L53" s="9"/>
      <c r="M53" s="9"/>
    </row>
    <row r="54" spans="3:13" s="11" customFormat="1" hidden="1" x14ac:dyDescent="0.25">
      <c r="C54" s="9"/>
      <c r="E54" s="9"/>
      <c r="H54" s="9"/>
      <c r="I54" s="9"/>
      <c r="J54" s="9"/>
      <c r="K54" s="9"/>
      <c r="L54" s="9"/>
      <c r="M54" s="9"/>
    </row>
    <row r="55" spans="3:13" s="11" customFormat="1" hidden="1" x14ac:dyDescent="0.25">
      <c r="C55" s="9"/>
      <c r="E55" s="9"/>
      <c r="H55" s="9"/>
      <c r="I55" s="9"/>
      <c r="J55" s="9"/>
      <c r="K55" s="9"/>
      <c r="L55" s="9"/>
      <c r="M55" s="9"/>
    </row>
    <row r="56" spans="3:13" s="11" customFormat="1" hidden="1" x14ac:dyDescent="0.25">
      <c r="C56" s="9"/>
      <c r="E56" s="9"/>
      <c r="H56" s="9"/>
      <c r="I56" s="9"/>
      <c r="J56" s="9"/>
      <c r="K56" s="9"/>
      <c r="L56" s="9"/>
      <c r="M56" s="9"/>
    </row>
    <row r="57" spans="3:13" s="11" customFormat="1" hidden="1" x14ac:dyDescent="0.25">
      <c r="C57" s="9"/>
      <c r="E57" s="9"/>
      <c r="H57" s="9"/>
      <c r="I57" s="9"/>
      <c r="J57" s="9"/>
      <c r="K57" s="9"/>
      <c r="L57" s="9"/>
      <c r="M57" s="9"/>
    </row>
    <row r="58" spans="3:13" s="11" customFormat="1" hidden="1" x14ac:dyDescent="0.25">
      <c r="C58" s="9"/>
      <c r="E58" s="9"/>
      <c r="H58" s="9"/>
      <c r="I58" s="9"/>
      <c r="J58" s="9"/>
      <c r="K58" s="9"/>
      <c r="L58" s="9"/>
      <c r="M58" s="9"/>
    </row>
    <row r="59" spans="3:13" s="11" customFormat="1" hidden="1" x14ac:dyDescent="0.25">
      <c r="C59" s="9"/>
      <c r="E59" s="9"/>
      <c r="H59" s="9"/>
      <c r="I59" s="9"/>
      <c r="J59" s="9"/>
      <c r="K59" s="9"/>
      <c r="L59" s="9"/>
      <c r="M59" s="9"/>
    </row>
    <row r="60" spans="3:13" s="11" customFormat="1" hidden="1" x14ac:dyDescent="0.25">
      <c r="C60" s="9"/>
      <c r="E60" s="9"/>
      <c r="H60" s="9"/>
      <c r="I60" s="9"/>
      <c r="J60" s="9"/>
      <c r="K60" s="9"/>
      <c r="L60" s="9"/>
      <c r="M60" s="9"/>
    </row>
    <row r="61" spans="3:13" s="11" customFormat="1" hidden="1" x14ac:dyDescent="0.25">
      <c r="C61" s="9"/>
      <c r="E61" s="9"/>
      <c r="H61" s="9"/>
      <c r="I61" s="9"/>
      <c r="J61" s="9"/>
      <c r="K61" s="9"/>
      <c r="L61" s="9"/>
      <c r="M61" s="9"/>
    </row>
    <row r="62" spans="3:13" s="11" customFormat="1" hidden="1" x14ac:dyDescent="0.25">
      <c r="C62" s="9"/>
      <c r="E62" s="9"/>
      <c r="H62" s="9"/>
      <c r="I62" s="9"/>
      <c r="J62" s="9"/>
      <c r="K62" s="9"/>
      <c r="L62" s="9"/>
      <c r="M62" s="9"/>
    </row>
    <row r="63" spans="3:13" s="11" customFormat="1" hidden="1" x14ac:dyDescent="0.25">
      <c r="C63" s="9"/>
      <c r="E63" s="9"/>
      <c r="H63" s="9"/>
      <c r="I63" s="9"/>
      <c r="J63" s="9"/>
      <c r="K63" s="9"/>
      <c r="L63" s="9"/>
      <c r="M63" s="9"/>
    </row>
    <row r="64" spans="3:13" s="11" customFormat="1" hidden="1" x14ac:dyDescent="0.25">
      <c r="C64" s="9"/>
      <c r="E64" s="9"/>
      <c r="H64" s="9"/>
      <c r="I64" s="9"/>
      <c r="J64" s="9"/>
      <c r="K64" s="9"/>
      <c r="L64" s="9"/>
      <c r="M64" s="9"/>
    </row>
    <row r="65" spans="3:13" s="11" customFormat="1" hidden="1" x14ac:dyDescent="0.25">
      <c r="C65" s="9"/>
      <c r="E65" s="9"/>
      <c r="H65" s="9"/>
      <c r="I65" s="9"/>
      <c r="J65" s="9"/>
      <c r="K65" s="9"/>
      <c r="L65" s="9"/>
      <c r="M65" s="9"/>
    </row>
    <row r="66" spans="3:13" s="11" customFormat="1" hidden="1" x14ac:dyDescent="0.25">
      <c r="C66" s="9"/>
      <c r="E66" s="9"/>
      <c r="H66" s="9"/>
      <c r="I66" s="9"/>
      <c r="J66" s="9"/>
      <c r="K66" s="9"/>
      <c r="L66" s="9"/>
      <c r="M66" s="9"/>
    </row>
    <row r="67" spans="3:13" s="11" customFormat="1" hidden="1" x14ac:dyDescent="0.25">
      <c r="C67" s="9"/>
      <c r="E67" s="9"/>
      <c r="H67" s="9"/>
      <c r="I67" s="9"/>
      <c r="J67" s="9"/>
      <c r="K67" s="9"/>
      <c r="L67" s="9"/>
      <c r="M67" s="9"/>
    </row>
    <row r="68" spans="3:13" s="11" customFormat="1" hidden="1" x14ac:dyDescent="0.25">
      <c r="C68" s="9"/>
      <c r="E68" s="9"/>
      <c r="H68" s="9"/>
      <c r="I68" s="9"/>
      <c r="J68" s="9"/>
      <c r="K68" s="9"/>
      <c r="L68" s="9"/>
      <c r="M68" s="9"/>
    </row>
    <row r="69" spans="3:13" s="11" customFormat="1" hidden="1" x14ac:dyDescent="0.25">
      <c r="C69" s="9"/>
      <c r="E69" s="9"/>
      <c r="H69" s="9"/>
      <c r="I69" s="9"/>
      <c r="J69" s="9"/>
      <c r="K69" s="9"/>
      <c r="L69" s="9"/>
      <c r="M69" s="9"/>
    </row>
    <row r="70" spans="3:13" s="11" customFormat="1" hidden="1" x14ac:dyDescent="0.25">
      <c r="C70" s="9"/>
      <c r="E70" s="9"/>
      <c r="H70" s="9"/>
      <c r="I70" s="9"/>
      <c r="J70" s="9"/>
      <c r="K70" s="9"/>
      <c r="L70" s="9"/>
      <c r="M70" s="9"/>
    </row>
    <row r="71" spans="3:13" s="11" customFormat="1" hidden="1" x14ac:dyDescent="0.25">
      <c r="C71" s="9"/>
      <c r="E71" s="9"/>
      <c r="H71" s="9"/>
      <c r="I71" s="9"/>
      <c r="J71" s="9"/>
      <c r="K71" s="9"/>
      <c r="L71" s="9"/>
      <c r="M71" s="9"/>
    </row>
    <row r="72" spans="3:13" s="11" customFormat="1" hidden="1" x14ac:dyDescent="0.25">
      <c r="C72" s="9"/>
      <c r="E72" s="9"/>
      <c r="H72" s="9"/>
      <c r="I72" s="9"/>
      <c r="J72" s="9"/>
      <c r="K72" s="9"/>
      <c r="L72" s="9"/>
      <c r="M72" s="9"/>
    </row>
    <row r="73" spans="3:13" s="11" customFormat="1" hidden="1" x14ac:dyDescent="0.25">
      <c r="C73" s="9"/>
      <c r="E73" s="9"/>
      <c r="H73" s="9"/>
      <c r="I73" s="9"/>
      <c r="J73" s="9"/>
      <c r="K73" s="9"/>
      <c r="L73" s="9"/>
      <c r="M73" s="9"/>
    </row>
    <row r="74" spans="3:13" s="11" customFormat="1" hidden="1" x14ac:dyDescent="0.25">
      <c r="C74" s="9"/>
      <c r="E74" s="9"/>
      <c r="H74" s="9"/>
      <c r="I74" s="9"/>
      <c r="J74" s="9"/>
      <c r="K74" s="9"/>
      <c r="L74" s="9"/>
      <c r="M74" s="9"/>
    </row>
    <row r="75" spans="3:13" s="11" customFormat="1" hidden="1" x14ac:dyDescent="0.25">
      <c r="C75" s="9"/>
      <c r="E75" s="9"/>
      <c r="H75" s="9"/>
      <c r="I75" s="9"/>
      <c r="J75" s="9"/>
      <c r="K75" s="9"/>
      <c r="L75" s="9"/>
      <c r="M75" s="9"/>
    </row>
    <row r="76" spans="3:13" s="11" customFormat="1" hidden="1" x14ac:dyDescent="0.25">
      <c r="C76" s="9"/>
      <c r="E76" s="9"/>
      <c r="H76" s="9"/>
      <c r="I76" s="9"/>
      <c r="J76" s="9"/>
      <c r="K76" s="9"/>
      <c r="L76" s="9"/>
      <c r="M76" s="9"/>
    </row>
    <row r="77" spans="3:13" s="11" customFormat="1" hidden="1" x14ac:dyDescent="0.25">
      <c r="C77" s="9"/>
      <c r="E77" s="9"/>
      <c r="H77" s="9"/>
      <c r="I77" s="9"/>
      <c r="J77" s="9"/>
      <c r="K77" s="9"/>
      <c r="L77" s="9"/>
      <c r="M77" s="9"/>
    </row>
    <row r="78" spans="3:13" s="11" customFormat="1" hidden="1" x14ac:dyDescent="0.25">
      <c r="C78" s="9"/>
      <c r="E78" s="9"/>
      <c r="H78" s="9"/>
      <c r="I78" s="9"/>
      <c r="J78" s="9"/>
      <c r="K78" s="9"/>
      <c r="L78" s="9"/>
      <c r="M78" s="9"/>
    </row>
    <row r="79" spans="3:13" s="11" customFormat="1" hidden="1" x14ac:dyDescent="0.25">
      <c r="C79" s="9"/>
      <c r="E79" s="9"/>
      <c r="H79" s="9"/>
      <c r="I79" s="9"/>
      <c r="J79" s="9"/>
      <c r="K79" s="9"/>
      <c r="L79" s="9"/>
      <c r="M79" s="9"/>
    </row>
    <row r="80" spans="3:13" s="11" customFormat="1" hidden="1" x14ac:dyDescent="0.25">
      <c r="C80" s="9"/>
      <c r="E80" s="9"/>
      <c r="H80" s="9"/>
      <c r="I80" s="9"/>
      <c r="J80" s="9"/>
      <c r="K80" s="9"/>
      <c r="L80" s="9"/>
      <c r="M80" s="9"/>
    </row>
    <row r="81" spans="3:13" s="11" customFormat="1" hidden="1" x14ac:dyDescent="0.25">
      <c r="C81" s="9"/>
      <c r="E81" s="9"/>
      <c r="H81" s="9"/>
      <c r="I81" s="9"/>
      <c r="J81" s="9"/>
      <c r="K81" s="9"/>
      <c r="L81" s="9"/>
      <c r="M81" s="9"/>
    </row>
    <row r="82" spans="3:13" s="11" customFormat="1" hidden="1" x14ac:dyDescent="0.25">
      <c r="C82" s="9"/>
      <c r="E82" s="9"/>
      <c r="H82" s="9"/>
      <c r="I82" s="9"/>
      <c r="J82" s="9"/>
      <c r="K82" s="9"/>
      <c r="L82" s="9"/>
      <c r="M82" s="9"/>
    </row>
    <row r="83" spans="3:13" s="11" customFormat="1" hidden="1" x14ac:dyDescent="0.25">
      <c r="C83" s="9"/>
      <c r="E83" s="9"/>
      <c r="H83" s="9"/>
      <c r="I83" s="9"/>
      <c r="J83" s="9"/>
      <c r="K83" s="9"/>
      <c r="L83" s="9"/>
      <c r="M83" s="9"/>
    </row>
    <row r="84" spans="3:13" s="11" customFormat="1" hidden="1" x14ac:dyDescent="0.25">
      <c r="C84" s="9"/>
      <c r="E84" s="9"/>
      <c r="H84" s="9"/>
      <c r="I84" s="9"/>
      <c r="J84" s="9"/>
      <c r="K84" s="9"/>
      <c r="L84" s="9"/>
      <c r="M84" s="9"/>
    </row>
    <row r="85" spans="3:13" s="11" customFormat="1" hidden="1" x14ac:dyDescent="0.25">
      <c r="C85" s="9"/>
      <c r="E85" s="9"/>
      <c r="H85" s="9"/>
      <c r="I85" s="9"/>
      <c r="J85" s="9"/>
      <c r="K85" s="9"/>
      <c r="L85" s="9"/>
      <c r="M85" s="9"/>
    </row>
    <row r="86" spans="3:13" s="11" customFormat="1" hidden="1" x14ac:dyDescent="0.25">
      <c r="C86" s="9"/>
      <c r="E86" s="9"/>
      <c r="H86" s="9"/>
      <c r="I86" s="9"/>
      <c r="J86" s="9"/>
      <c r="K86" s="9"/>
      <c r="L86" s="9"/>
      <c r="M86" s="9"/>
    </row>
    <row r="87" spans="3:13" s="11" customFormat="1" hidden="1" x14ac:dyDescent="0.25">
      <c r="C87" s="9"/>
      <c r="E87" s="9"/>
      <c r="H87" s="9"/>
      <c r="I87" s="9"/>
      <c r="J87" s="9"/>
      <c r="K87" s="9"/>
      <c r="L87" s="9"/>
      <c r="M87" s="9"/>
    </row>
    <row r="88" spans="3:13" s="11" customFormat="1" hidden="1" x14ac:dyDescent="0.25">
      <c r="C88" s="9"/>
      <c r="E88" s="9"/>
      <c r="H88" s="9"/>
      <c r="I88" s="9"/>
      <c r="J88" s="9"/>
      <c r="K88" s="9"/>
      <c r="L88" s="9"/>
      <c r="M88" s="9"/>
    </row>
    <row r="89" spans="3:13" s="11" customFormat="1" hidden="1" x14ac:dyDescent="0.25">
      <c r="C89" s="9"/>
      <c r="E89" s="9"/>
      <c r="H89" s="9"/>
      <c r="I89" s="9"/>
      <c r="J89" s="9"/>
      <c r="K89" s="9"/>
      <c r="L89" s="9"/>
      <c r="M89" s="9"/>
    </row>
    <row r="90" spans="3:13" s="11" customFormat="1" hidden="1" x14ac:dyDescent="0.25">
      <c r="C90" s="9"/>
      <c r="E90" s="9"/>
      <c r="H90" s="9"/>
      <c r="I90" s="9"/>
      <c r="J90" s="9"/>
      <c r="K90" s="9"/>
      <c r="L90" s="9"/>
      <c r="M90" s="9"/>
    </row>
    <row r="91" spans="3:13" s="11" customFormat="1" hidden="1" x14ac:dyDescent="0.25">
      <c r="C91" s="9"/>
      <c r="E91" s="9"/>
      <c r="H91" s="9"/>
      <c r="I91" s="9"/>
      <c r="J91" s="9"/>
      <c r="K91" s="9"/>
      <c r="L91" s="9"/>
      <c r="M91" s="9"/>
    </row>
    <row r="92" spans="3:13" s="11" customFormat="1" hidden="1" x14ac:dyDescent="0.25">
      <c r="C92" s="9"/>
      <c r="E92" s="9"/>
      <c r="H92" s="9"/>
      <c r="I92" s="9"/>
      <c r="J92" s="9"/>
      <c r="K92" s="9"/>
      <c r="L92" s="9"/>
      <c r="M92" s="9"/>
    </row>
    <row r="93" spans="3:13" s="11" customFormat="1" hidden="1" x14ac:dyDescent="0.25">
      <c r="C93" s="9"/>
      <c r="E93" s="9"/>
      <c r="H93" s="9"/>
      <c r="I93" s="9"/>
      <c r="J93" s="9"/>
      <c r="K93" s="9"/>
      <c r="L93" s="9"/>
      <c r="M93" s="9"/>
    </row>
    <row r="94" spans="3:13" s="11" customFormat="1" hidden="1" x14ac:dyDescent="0.25">
      <c r="C94" s="9"/>
      <c r="E94" s="9"/>
      <c r="H94" s="9"/>
      <c r="I94" s="9"/>
      <c r="J94" s="9"/>
      <c r="K94" s="9"/>
      <c r="L94" s="9"/>
      <c r="M94" s="9"/>
    </row>
    <row r="95" spans="3:13" s="11" customFormat="1" hidden="1" x14ac:dyDescent="0.25">
      <c r="C95" s="9"/>
      <c r="E95" s="9"/>
      <c r="H95" s="9"/>
      <c r="I95" s="9"/>
      <c r="J95" s="9"/>
      <c r="K95" s="9"/>
      <c r="L95" s="9"/>
      <c r="M95" s="9"/>
    </row>
    <row r="96" spans="3:13" s="11" customFormat="1" hidden="1" x14ac:dyDescent="0.25">
      <c r="C96" s="9"/>
      <c r="E96" s="9"/>
      <c r="H96" s="9"/>
      <c r="I96" s="9"/>
      <c r="J96" s="9"/>
      <c r="K96" s="9"/>
      <c r="L96" s="9"/>
      <c r="M96" s="9"/>
    </row>
    <row r="97" spans="3:13" s="11" customFormat="1" hidden="1" x14ac:dyDescent="0.25">
      <c r="C97" s="9"/>
      <c r="E97" s="9"/>
      <c r="H97" s="9"/>
      <c r="I97" s="9"/>
      <c r="J97" s="9"/>
      <c r="K97" s="9"/>
      <c r="L97" s="9"/>
      <c r="M97" s="9"/>
    </row>
    <row r="98" spans="3:13" s="11" customFormat="1" hidden="1" x14ac:dyDescent="0.25">
      <c r="C98" s="9"/>
      <c r="E98" s="9"/>
      <c r="H98" s="9"/>
      <c r="I98" s="9"/>
      <c r="J98" s="9"/>
      <c r="K98" s="9"/>
      <c r="L98" s="9"/>
      <c r="M98" s="9"/>
    </row>
    <row r="99" spans="3:13" s="11" customFormat="1" hidden="1" x14ac:dyDescent="0.25">
      <c r="C99" s="9"/>
      <c r="E99" s="9"/>
      <c r="H99" s="9"/>
      <c r="I99" s="9"/>
      <c r="J99" s="9"/>
      <c r="K99" s="9"/>
      <c r="L99" s="9"/>
      <c r="M99" s="9"/>
    </row>
    <row r="100" spans="3:13" s="11" customFormat="1" hidden="1" x14ac:dyDescent="0.25">
      <c r="C100" s="9"/>
      <c r="E100" s="9"/>
      <c r="H100" s="9"/>
      <c r="I100" s="9"/>
      <c r="J100" s="9"/>
      <c r="K100" s="9"/>
      <c r="L100" s="9"/>
      <c r="M100" s="9"/>
    </row>
    <row r="101" spans="3:13" s="11" customFormat="1" hidden="1" x14ac:dyDescent="0.25">
      <c r="C101" s="9"/>
      <c r="E101" s="9"/>
      <c r="H101" s="9"/>
      <c r="I101" s="9"/>
      <c r="J101" s="9"/>
      <c r="K101" s="9"/>
      <c r="L101" s="9"/>
      <c r="M101" s="9"/>
    </row>
    <row r="102" spans="3:13" s="11" customFormat="1" hidden="1" x14ac:dyDescent="0.25">
      <c r="C102" s="9"/>
      <c r="E102" s="9"/>
      <c r="H102" s="9"/>
      <c r="I102" s="9"/>
      <c r="J102" s="9"/>
      <c r="K102" s="9"/>
      <c r="L102" s="9"/>
      <c r="M102" s="9"/>
    </row>
    <row r="103" spans="3:13" s="11" customFormat="1" hidden="1" x14ac:dyDescent="0.25">
      <c r="C103" s="9"/>
      <c r="E103" s="9"/>
      <c r="H103" s="9"/>
      <c r="I103" s="9"/>
      <c r="J103" s="9"/>
      <c r="K103" s="9"/>
      <c r="L103" s="9"/>
      <c r="M103" s="9"/>
    </row>
    <row r="104" spans="3:13" s="11" customFormat="1" hidden="1" x14ac:dyDescent="0.25">
      <c r="C104" s="9"/>
      <c r="E104" s="9"/>
      <c r="H104" s="9"/>
      <c r="I104" s="9"/>
      <c r="J104" s="9"/>
      <c r="K104" s="9"/>
      <c r="L104" s="9"/>
      <c r="M104" s="9"/>
    </row>
    <row r="105" spans="3:13" s="11" customFormat="1" hidden="1" x14ac:dyDescent="0.25">
      <c r="C105" s="9"/>
      <c r="E105" s="9"/>
      <c r="H105" s="9"/>
      <c r="I105" s="9"/>
      <c r="J105" s="9"/>
      <c r="K105" s="9"/>
      <c r="L105" s="9"/>
      <c r="M105" s="9"/>
    </row>
    <row r="106" spans="3:13" s="11" customFormat="1" hidden="1" x14ac:dyDescent="0.25">
      <c r="C106" s="9"/>
      <c r="E106" s="9"/>
      <c r="H106" s="9"/>
      <c r="I106" s="9"/>
      <c r="J106" s="9"/>
      <c r="K106" s="9"/>
      <c r="L106" s="9"/>
      <c r="M106" s="9"/>
    </row>
    <row r="107" spans="3:13" s="11" customFormat="1" hidden="1" x14ac:dyDescent="0.25">
      <c r="C107" s="9"/>
      <c r="E107" s="9"/>
      <c r="H107" s="9"/>
      <c r="I107" s="9"/>
      <c r="J107" s="9"/>
      <c r="K107" s="9"/>
      <c r="L107" s="9"/>
      <c r="M107" s="9"/>
    </row>
    <row r="108" spans="3:13" s="11" customFormat="1" hidden="1" x14ac:dyDescent="0.25">
      <c r="C108" s="9"/>
      <c r="E108" s="9"/>
      <c r="H108" s="9"/>
      <c r="I108" s="9"/>
      <c r="J108" s="9"/>
      <c r="K108" s="9"/>
      <c r="L108" s="9"/>
      <c r="M108" s="9"/>
    </row>
    <row r="109" spans="3:13" s="11" customFormat="1" hidden="1" x14ac:dyDescent="0.25">
      <c r="C109" s="9"/>
      <c r="E109" s="9"/>
      <c r="H109" s="9"/>
      <c r="I109" s="9"/>
      <c r="J109" s="9"/>
      <c r="K109" s="9"/>
      <c r="L109" s="9"/>
      <c r="M109" s="9"/>
    </row>
    <row r="110" spans="3:13" s="11" customFormat="1" hidden="1" x14ac:dyDescent="0.25">
      <c r="C110" s="9"/>
      <c r="E110" s="9"/>
      <c r="H110" s="9"/>
      <c r="I110" s="9"/>
      <c r="J110" s="9"/>
      <c r="K110" s="9"/>
      <c r="L110" s="9"/>
      <c r="M110" s="9"/>
    </row>
    <row r="111" spans="3:13" s="11" customFormat="1" hidden="1" x14ac:dyDescent="0.25">
      <c r="C111" s="9"/>
      <c r="E111" s="9"/>
      <c r="H111" s="9"/>
      <c r="I111" s="9"/>
      <c r="J111" s="9"/>
      <c r="K111" s="9"/>
      <c r="L111" s="9"/>
      <c r="M111" s="9"/>
    </row>
    <row r="112" spans="3:13" s="11" customFormat="1" hidden="1" x14ac:dyDescent="0.25">
      <c r="C112" s="9"/>
      <c r="E112" s="9"/>
      <c r="H112" s="9"/>
      <c r="I112" s="9"/>
      <c r="J112" s="9"/>
      <c r="K112" s="9"/>
      <c r="L112" s="9"/>
      <c r="M112" s="9"/>
    </row>
    <row r="113" spans="3:13" s="11" customFormat="1" hidden="1" x14ac:dyDescent="0.25">
      <c r="C113" s="9"/>
      <c r="E113" s="9"/>
      <c r="H113" s="9"/>
      <c r="I113" s="9"/>
      <c r="J113" s="9"/>
      <c r="K113" s="9"/>
      <c r="L113" s="9"/>
      <c r="M113" s="9"/>
    </row>
    <row r="114" spans="3:13" s="11" customFormat="1" hidden="1" x14ac:dyDescent="0.25">
      <c r="C114" s="9"/>
      <c r="E114" s="9"/>
      <c r="H114" s="9"/>
      <c r="I114" s="9"/>
      <c r="J114" s="9"/>
      <c r="K114" s="9"/>
      <c r="L114" s="9"/>
      <c r="M114" s="9"/>
    </row>
    <row r="115" spans="3:13" s="11" customFormat="1" hidden="1" x14ac:dyDescent="0.25">
      <c r="C115" s="9"/>
      <c r="E115" s="9"/>
      <c r="H115" s="9"/>
      <c r="I115" s="9"/>
      <c r="J115" s="9"/>
      <c r="K115" s="9"/>
      <c r="L115" s="9"/>
      <c r="M115" s="9"/>
    </row>
    <row r="116" spans="3:13" s="11" customFormat="1" hidden="1" x14ac:dyDescent="0.25">
      <c r="C116" s="9"/>
      <c r="E116" s="9"/>
      <c r="H116" s="9"/>
      <c r="I116" s="9"/>
      <c r="J116" s="9"/>
      <c r="K116" s="9"/>
      <c r="L116" s="9"/>
      <c r="M116" s="9"/>
    </row>
    <row r="117" spans="3:13" s="11" customFormat="1" hidden="1" x14ac:dyDescent="0.25">
      <c r="C117" s="9"/>
      <c r="E117" s="9"/>
      <c r="H117" s="9"/>
      <c r="I117" s="9"/>
      <c r="J117" s="9"/>
      <c r="K117" s="9"/>
      <c r="L117" s="9"/>
      <c r="M117" s="9"/>
    </row>
    <row r="118" spans="3:13" s="11" customFormat="1" hidden="1" x14ac:dyDescent="0.25">
      <c r="C118" s="9"/>
      <c r="E118" s="9"/>
      <c r="H118" s="9"/>
      <c r="I118" s="9"/>
      <c r="J118" s="9"/>
      <c r="K118" s="9"/>
      <c r="L118" s="9"/>
      <c r="M118" s="9"/>
    </row>
    <row r="119" spans="3:13" s="11" customFormat="1" hidden="1" x14ac:dyDescent="0.25">
      <c r="C119" s="9"/>
      <c r="E119" s="9"/>
      <c r="H119" s="9"/>
      <c r="I119" s="9"/>
      <c r="J119" s="9"/>
      <c r="K119" s="9"/>
      <c r="L119" s="9"/>
      <c r="M119" s="9"/>
    </row>
    <row r="120" spans="3:13" s="11" customFormat="1" hidden="1" x14ac:dyDescent="0.25">
      <c r="C120" s="9"/>
      <c r="E120" s="9"/>
      <c r="H120" s="9"/>
      <c r="I120" s="9"/>
      <c r="J120" s="9"/>
      <c r="K120" s="9"/>
      <c r="L120" s="9"/>
      <c r="M120" s="9"/>
    </row>
    <row r="121" spans="3:13" s="11" customFormat="1" hidden="1" x14ac:dyDescent="0.25">
      <c r="C121" s="9"/>
      <c r="E121" s="9"/>
      <c r="H121" s="9"/>
      <c r="I121" s="9"/>
      <c r="J121" s="9"/>
      <c r="K121" s="9"/>
      <c r="L121" s="9"/>
      <c r="M121" s="9"/>
    </row>
    <row r="122" spans="3:13" s="11" customFormat="1" hidden="1" x14ac:dyDescent="0.25">
      <c r="C122" s="9"/>
      <c r="E122" s="9"/>
      <c r="H122" s="9"/>
      <c r="I122" s="9"/>
      <c r="J122" s="9"/>
      <c r="K122" s="9"/>
      <c r="L122" s="9"/>
      <c r="M122" s="9"/>
    </row>
    <row r="123" spans="3:13" s="11" customFormat="1" hidden="1" x14ac:dyDescent="0.25">
      <c r="C123" s="9"/>
      <c r="E123" s="9"/>
      <c r="H123" s="9"/>
      <c r="I123" s="9"/>
      <c r="J123" s="9"/>
      <c r="K123" s="9"/>
      <c r="L123" s="9"/>
      <c r="M123" s="9"/>
    </row>
    <row r="124" spans="3:13" s="11" customFormat="1" hidden="1" x14ac:dyDescent="0.25">
      <c r="C124" s="9"/>
      <c r="E124" s="9"/>
      <c r="H124" s="9"/>
      <c r="I124" s="9"/>
      <c r="J124" s="9"/>
      <c r="K124" s="9"/>
      <c r="L124" s="9"/>
      <c r="M124" s="9"/>
    </row>
    <row r="125" spans="3:13" s="11" customFormat="1" hidden="1" x14ac:dyDescent="0.25">
      <c r="C125" s="9"/>
      <c r="E125" s="9"/>
      <c r="H125" s="9"/>
      <c r="I125" s="9"/>
      <c r="J125" s="9"/>
      <c r="K125" s="9"/>
      <c r="L125" s="9"/>
      <c r="M125" s="9"/>
    </row>
    <row r="126" spans="3:13" s="11" customFormat="1" hidden="1" x14ac:dyDescent="0.25">
      <c r="C126" s="9"/>
      <c r="E126" s="9"/>
      <c r="H126" s="9"/>
      <c r="I126" s="9"/>
      <c r="J126" s="9"/>
      <c r="K126" s="9"/>
      <c r="L126" s="9"/>
      <c r="M126" s="9"/>
    </row>
    <row r="127" spans="3:13" s="11" customFormat="1" hidden="1" x14ac:dyDescent="0.25">
      <c r="C127" s="9"/>
      <c r="E127" s="9"/>
      <c r="H127" s="9"/>
      <c r="I127" s="9"/>
      <c r="J127" s="9"/>
      <c r="K127" s="9"/>
      <c r="L127" s="9"/>
      <c r="M127" s="9"/>
    </row>
    <row r="128" spans="3:13" s="11" customFormat="1" hidden="1" x14ac:dyDescent="0.25">
      <c r="C128" s="9"/>
      <c r="E128" s="9"/>
      <c r="H128" s="9"/>
      <c r="I128" s="9"/>
      <c r="J128" s="9"/>
      <c r="K128" s="9"/>
      <c r="L128" s="9"/>
      <c r="M128" s="9"/>
    </row>
    <row r="129" spans="3:13" s="11" customFormat="1" hidden="1" x14ac:dyDescent="0.25">
      <c r="C129" s="9"/>
      <c r="E129" s="9"/>
      <c r="H129" s="9"/>
      <c r="I129" s="9"/>
      <c r="J129" s="9"/>
      <c r="K129" s="9"/>
      <c r="L129" s="9"/>
      <c r="M129" s="9"/>
    </row>
    <row r="130" spans="3:13" s="11" customFormat="1" hidden="1" x14ac:dyDescent="0.25">
      <c r="C130" s="9"/>
      <c r="E130" s="9"/>
      <c r="H130" s="9"/>
      <c r="I130" s="9"/>
      <c r="J130" s="9"/>
      <c r="K130" s="9"/>
      <c r="L130" s="9"/>
      <c r="M130" s="9"/>
    </row>
    <row r="131" spans="3:13" s="11" customFormat="1" hidden="1" x14ac:dyDescent="0.25">
      <c r="C131" s="9"/>
      <c r="E131" s="9"/>
      <c r="H131" s="9"/>
      <c r="I131" s="9"/>
      <c r="J131" s="9"/>
      <c r="K131" s="9"/>
      <c r="L131" s="9"/>
      <c r="M131" s="9"/>
    </row>
    <row r="132" spans="3:13" s="11" customFormat="1" hidden="1" x14ac:dyDescent="0.25">
      <c r="C132" s="9"/>
      <c r="E132" s="9"/>
      <c r="H132" s="9"/>
      <c r="I132" s="9"/>
      <c r="J132" s="9"/>
      <c r="K132" s="9"/>
      <c r="L132" s="9"/>
      <c r="M132" s="9"/>
    </row>
    <row r="133" spans="3:13" s="11" customFormat="1" hidden="1" x14ac:dyDescent="0.25">
      <c r="C133" s="9"/>
      <c r="E133" s="9"/>
      <c r="H133" s="9"/>
      <c r="I133" s="9"/>
      <c r="J133" s="9"/>
      <c r="K133" s="9"/>
      <c r="L133" s="9"/>
      <c r="M133" s="9"/>
    </row>
    <row r="134" spans="3:13" s="11" customFormat="1" hidden="1" x14ac:dyDescent="0.25">
      <c r="C134" s="9"/>
      <c r="E134" s="9"/>
      <c r="H134" s="9"/>
      <c r="I134" s="9"/>
      <c r="J134" s="9"/>
      <c r="K134" s="9"/>
      <c r="L134" s="9"/>
      <c r="M134" s="9"/>
    </row>
    <row r="135" spans="3:13" s="11" customFormat="1" hidden="1" x14ac:dyDescent="0.25">
      <c r="C135" s="9"/>
      <c r="E135" s="9"/>
      <c r="H135" s="9"/>
      <c r="I135" s="9"/>
      <c r="J135" s="9"/>
      <c r="K135" s="9"/>
      <c r="L135" s="9"/>
      <c r="M135" s="9"/>
    </row>
    <row r="136" spans="3:13" s="11" customFormat="1" hidden="1" x14ac:dyDescent="0.25">
      <c r="C136" s="9"/>
      <c r="E136" s="9"/>
      <c r="H136" s="9"/>
      <c r="I136" s="9"/>
      <c r="J136" s="9"/>
      <c r="K136" s="9"/>
      <c r="L136" s="9"/>
      <c r="M136" s="9"/>
    </row>
    <row r="137" spans="3:13" s="11" customFormat="1" hidden="1" x14ac:dyDescent="0.25">
      <c r="C137" s="9"/>
      <c r="E137" s="9"/>
      <c r="H137" s="9"/>
      <c r="I137" s="9"/>
      <c r="J137" s="9"/>
      <c r="K137" s="9"/>
      <c r="L137" s="9"/>
      <c r="M137" s="9"/>
    </row>
    <row r="138" spans="3:13" s="11" customFormat="1" hidden="1" x14ac:dyDescent="0.25">
      <c r="C138" s="9"/>
      <c r="E138" s="9"/>
      <c r="H138" s="9"/>
      <c r="I138" s="9"/>
      <c r="J138" s="9"/>
      <c r="K138" s="9"/>
      <c r="L138" s="9"/>
      <c r="M138" s="9"/>
    </row>
    <row r="139" spans="3:13" s="11" customFormat="1" hidden="1" x14ac:dyDescent="0.25">
      <c r="C139" s="9"/>
      <c r="E139" s="9"/>
      <c r="H139" s="9"/>
      <c r="I139" s="9"/>
      <c r="J139" s="9"/>
      <c r="K139" s="9"/>
      <c r="L139" s="9"/>
      <c r="M139" s="9"/>
    </row>
    <row r="140" spans="3:13" s="11" customFormat="1" hidden="1" x14ac:dyDescent="0.25">
      <c r="C140" s="9"/>
      <c r="E140" s="9"/>
      <c r="H140" s="9"/>
      <c r="I140" s="9"/>
      <c r="J140" s="9"/>
      <c r="K140" s="9"/>
      <c r="L140" s="9"/>
      <c r="M140" s="9"/>
    </row>
    <row r="141" spans="3:13" s="11" customFormat="1" hidden="1" x14ac:dyDescent="0.25">
      <c r="C141" s="9"/>
      <c r="E141" s="9"/>
      <c r="H141" s="9"/>
      <c r="I141" s="9"/>
      <c r="J141" s="9"/>
      <c r="K141" s="9"/>
      <c r="L141" s="9"/>
      <c r="M141" s="9"/>
    </row>
    <row r="142" spans="3:13" s="11" customFormat="1" hidden="1" x14ac:dyDescent="0.25">
      <c r="C142" s="9"/>
      <c r="E142" s="9"/>
      <c r="H142" s="9"/>
      <c r="I142" s="9"/>
      <c r="J142" s="9"/>
      <c r="K142" s="9"/>
      <c r="L142" s="9"/>
      <c r="M142" s="9"/>
    </row>
    <row r="143" spans="3:13" s="11" customFormat="1" hidden="1" x14ac:dyDescent="0.25">
      <c r="C143" s="9"/>
      <c r="E143" s="9"/>
      <c r="H143" s="9"/>
      <c r="I143" s="9"/>
      <c r="J143" s="9"/>
      <c r="K143" s="9"/>
      <c r="L143" s="9"/>
      <c r="M143" s="9"/>
    </row>
    <row r="144" spans="3:13" s="11" customFormat="1" hidden="1" x14ac:dyDescent="0.25">
      <c r="C144" s="9"/>
      <c r="E144" s="9"/>
      <c r="H144" s="9"/>
      <c r="I144" s="9"/>
      <c r="J144" s="9"/>
      <c r="K144" s="9"/>
      <c r="L144" s="9"/>
      <c r="M144" s="9"/>
    </row>
    <row r="145" spans="3:13" s="11" customFormat="1" hidden="1" x14ac:dyDescent="0.25">
      <c r="C145" s="9"/>
      <c r="E145" s="9"/>
      <c r="H145" s="9"/>
      <c r="I145" s="9"/>
      <c r="J145" s="9"/>
      <c r="K145" s="9"/>
      <c r="L145" s="9"/>
      <c r="M145" s="9"/>
    </row>
    <row r="146" spans="3:13" s="11" customFormat="1" hidden="1" x14ac:dyDescent="0.25">
      <c r="C146" s="9"/>
      <c r="E146" s="9"/>
      <c r="H146" s="9"/>
      <c r="I146" s="9"/>
      <c r="J146" s="9"/>
      <c r="K146" s="9"/>
      <c r="L146" s="9"/>
      <c r="M146" s="9"/>
    </row>
    <row r="147" spans="3:13" s="11" customFormat="1" hidden="1" x14ac:dyDescent="0.25">
      <c r="C147" s="9"/>
      <c r="E147" s="9"/>
      <c r="H147" s="9"/>
      <c r="I147" s="9"/>
      <c r="J147" s="9"/>
      <c r="K147" s="9"/>
      <c r="L147" s="9"/>
      <c r="M147" s="9"/>
    </row>
    <row r="148" spans="3:13" s="11" customFormat="1" hidden="1" x14ac:dyDescent="0.25">
      <c r="C148" s="9"/>
      <c r="E148" s="9"/>
      <c r="H148" s="9"/>
      <c r="I148" s="9"/>
      <c r="J148" s="9"/>
      <c r="K148" s="9"/>
      <c r="L148" s="9"/>
      <c r="M148" s="9"/>
    </row>
    <row r="149" spans="3:13" s="11" customFormat="1" hidden="1" x14ac:dyDescent="0.25">
      <c r="C149" s="9"/>
      <c r="E149" s="9"/>
      <c r="H149" s="9"/>
      <c r="I149" s="9"/>
      <c r="J149" s="9"/>
      <c r="K149" s="9"/>
      <c r="L149" s="9"/>
      <c r="M149" s="9"/>
    </row>
    <row r="150" spans="3:13" s="11" customFormat="1" hidden="1" x14ac:dyDescent="0.25">
      <c r="C150" s="9"/>
      <c r="E150" s="9"/>
      <c r="H150" s="9"/>
      <c r="I150" s="9"/>
      <c r="J150" s="9"/>
      <c r="K150" s="9"/>
      <c r="L150" s="9"/>
      <c r="M150" s="9"/>
    </row>
    <row r="151" spans="3:13" s="11" customFormat="1" hidden="1" x14ac:dyDescent="0.25">
      <c r="C151" s="9"/>
      <c r="E151" s="9"/>
      <c r="H151" s="9"/>
      <c r="I151" s="9"/>
      <c r="J151" s="9"/>
      <c r="K151" s="9"/>
      <c r="L151" s="9"/>
      <c r="M151" s="9"/>
    </row>
    <row r="152" spans="3:13" s="11" customFormat="1" hidden="1" x14ac:dyDescent="0.25">
      <c r="C152" s="9"/>
      <c r="E152" s="9"/>
      <c r="H152" s="9"/>
      <c r="I152" s="9"/>
      <c r="J152" s="9"/>
      <c r="K152" s="9"/>
      <c r="L152" s="9"/>
      <c r="M152" s="9"/>
    </row>
    <row r="153" spans="3:13" s="11" customFormat="1" hidden="1" x14ac:dyDescent="0.25">
      <c r="C153" s="9"/>
      <c r="E153" s="9"/>
      <c r="H153" s="9"/>
      <c r="I153" s="9"/>
      <c r="J153" s="9"/>
      <c r="K153" s="9"/>
      <c r="L153" s="9"/>
      <c r="M153" s="9"/>
    </row>
    <row r="154" spans="3:13" s="11" customFormat="1" hidden="1" x14ac:dyDescent="0.25">
      <c r="C154" s="9"/>
      <c r="E154" s="9"/>
      <c r="H154" s="9"/>
      <c r="I154" s="9"/>
      <c r="J154" s="9"/>
      <c r="K154" s="9"/>
      <c r="L154" s="9"/>
      <c r="M154" s="9"/>
    </row>
    <row r="155" spans="3:13" s="11" customFormat="1" hidden="1" x14ac:dyDescent="0.25">
      <c r="C155" s="9"/>
      <c r="E155" s="9"/>
      <c r="H155" s="9"/>
      <c r="I155" s="9"/>
      <c r="J155" s="9"/>
      <c r="K155" s="9"/>
      <c r="L155" s="9"/>
      <c r="M155" s="9"/>
    </row>
    <row r="156" spans="3:13" s="11" customFormat="1" hidden="1" x14ac:dyDescent="0.25">
      <c r="C156" s="9"/>
      <c r="E156" s="9"/>
      <c r="H156" s="9"/>
      <c r="I156" s="9"/>
      <c r="J156" s="9"/>
      <c r="K156" s="9"/>
      <c r="L156" s="9"/>
      <c r="M156" s="9"/>
    </row>
    <row r="157" spans="3:13" s="11" customFormat="1" hidden="1" x14ac:dyDescent="0.25">
      <c r="C157" s="9"/>
      <c r="E157" s="9"/>
      <c r="H157" s="9"/>
      <c r="I157" s="9"/>
      <c r="J157" s="9"/>
      <c r="K157" s="9"/>
      <c r="L157" s="9"/>
      <c r="M157" s="9"/>
    </row>
  </sheetData>
  <mergeCells count="35">
    <mergeCell ref="B4:Q4"/>
    <mergeCell ref="B16:Q16"/>
    <mergeCell ref="E3:K3"/>
    <mergeCell ref="N17:Q17"/>
    <mergeCell ref="N18:Q18"/>
    <mergeCell ref="N19:Q19"/>
    <mergeCell ref="N20:Q20"/>
    <mergeCell ref="N21:Q21"/>
    <mergeCell ref="N22:Q22"/>
    <mergeCell ref="N23:Q23"/>
    <mergeCell ref="N24:Q24"/>
    <mergeCell ref="N25:Q25"/>
    <mergeCell ref="N26:Q26"/>
    <mergeCell ref="N27:Q27"/>
    <mergeCell ref="N28:Q28"/>
    <mergeCell ref="N29:Q29"/>
    <mergeCell ref="N30:Q30"/>
    <mergeCell ref="N31:Q31"/>
    <mergeCell ref="N32:Q32"/>
    <mergeCell ref="N33:Q33"/>
    <mergeCell ref="N34:Q34"/>
    <mergeCell ref="N35:Q35"/>
    <mergeCell ref="N36:Q36"/>
    <mergeCell ref="N37:Q37"/>
    <mergeCell ref="N38:Q38"/>
    <mergeCell ref="N39:Q39"/>
    <mergeCell ref="N40:Q40"/>
    <mergeCell ref="N41:Q41"/>
    <mergeCell ref="N42:Q42"/>
    <mergeCell ref="N43:Q43"/>
    <mergeCell ref="N44:Q44"/>
    <mergeCell ref="N45:Q45"/>
    <mergeCell ref="N46:Q46"/>
    <mergeCell ref="N47:Q47"/>
    <mergeCell ref="N48:Q48"/>
  </mergeCells>
  <phoneticPr fontId="1" type="noConversion"/>
  <conditionalFormatting sqref="B6:Q14">
    <cfRule type="expression" dxfId="5" priority="3">
      <formula>(B6&lt;&gt;"")</formula>
    </cfRule>
  </conditionalFormatting>
  <conditionalFormatting sqref="E3:K3">
    <cfRule type="expression" dxfId="4" priority="1">
      <formula>($E$3&lt;&gt;"")</formula>
    </cfRule>
  </conditionalFormatting>
  <dataValidations count="1">
    <dataValidation type="list" allowBlank="1" showInputMessage="1" showErrorMessage="1" sqref="B18 D18" xr:uid="{8B943176-6BC4-4E46-A6F3-538C34AE8C4D}">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4A53394-F2EE-465E-A59D-E1F0E3DBA777}">
          <x14:formula1>
            <xm:f>Listas!$A$16:$A$19</xm:f>
          </x14:formula1>
          <xm:sqref>A18</xm:sqref>
        </x14:dataValidation>
        <x14:dataValidation type="list" allowBlank="1" showInputMessage="1" showErrorMessage="1" xr:uid="{CDCA7EFA-5FA0-4F35-879F-230B89AD7D17}">
          <x14:formula1>
            <xm:f>Listas!$A$16:$A$27</xm:f>
          </x14:formula1>
          <xm:sqref>D2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ipoPlan xmlns="92bc180a-5a9b-4d21-8e0e-159a079cd821">Plan estratégico</TipoPlan>
    <Anio xmlns="92bc180a-5a9b-4d21-8e0e-159a079cd821">2025</Anio>
  </documentManagement>
</p:properties>
</file>

<file path=customXml/itemProps1.xml><?xml version="1.0" encoding="utf-8"?>
<ds:datastoreItem xmlns:ds="http://schemas.openxmlformats.org/officeDocument/2006/customXml" ds:itemID="{00DE696C-6FDB-4DB8-86D7-87A99A48EC5A}"/>
</file>

<file path=customXml/itemProps2.xml><?xml version="1.0" encoding="utf-8"?>
<ds:datastoreItem xmlns:ds="http://schemas.openxmlformats.org/officeDocument/2006/customXml" ds:itemID="{1437B045-7FCC-41F8-8E52-994ECA985FB3}"/>
</file>

<file path=customXml/itemProps3.xml><?xml version="1.0" encoding="utf-8"?>
<ds:datastoreItem xmlns:ds="http://schemas.openxmlformats.org/officeDocument/2006/customXml" ds:itemID="{BF04E537-F471-43E1-9103-EACC1EB190EE}"/>
</file>

<file path=customXml/itemProps4.xml><?xml version="1.0" encoding="utf-8"?>
<ds:datastoreItem xmlns:ds="http://schemas.openxmlformats.org/officeDocument/2006/customXml" ds:itemID="{4B50904E-8268-4FE6-95A4-B6EF8F5D86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PEI_Consolidado</vt:lpstr>
      <vt:lpstr>TablaDinamica</vt:lpstr>
      <vt:lpstr>Listas</vt:lpstr>
      <vt:lpstr>Dashboard PEI</vt:lpstr>
      <vt:lpstr>Actualización PEI 2023-2026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Ejecución Plan Estratégico Institucional 2023 - 2026</dc:title>
  <dc:creator>Oliver Quintero Perdomo</dc:creator>
  <cp:lastModifiedBy>Oliver Quintero</cp:lastModifiedBy>
  <dcterms:created xsi:type="dcterms:W3CDTF">2024-09-06T19:44:28Z</dcterms:created>
  <dcterms:modified xsi:type="dcterms:W3CDTF">2025-02-10T16:38:13Z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